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50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'Лист1'!$A$1:$P$34</definedName>
  </definedNames>
  <calcPr fullCalcOnLoad="1"/>
</workbook>
</file>

<file path=xl/sharedStrings.xml><?xml version="1.0" encoding="utf-8"?>
<sst xmlns="http://schemas.openxmlformats.org/spreadsheetml/2006/main" count="45" uniqueCount="40">
  <si>
    <t>№п/п</t>
  </si>
  <si>
    <t>Білий Камінь</t>
  </si>
  <si>
    <t>Берізки</t>
  </si>
  <si>
    <t>Бондурівка</t>
  </si>
  <si>
    <t>Бритавка</t>
  </si>
  <si>
    <t>Вербка</t>
  </si>
  <si>
    <t>Демівка</t>
  </si>
  <si>
    <t>Каташин</t>
  </si>
  <si>
    <t>Луги</t>
  </si>
  <si>
    <t>Любомирка</t>
  </si>
  <si>
    <t>Ольгопіль</t>
  </si>
  <si>
    <t>Рогузка</t>
  </si>
  <si>
    <t>Стратіївка</t>
  </si>
  <si>
    <t>Тартак</t>
  </si>
  <si>
    <t>Червона Гребля</t>
  </si>
  <si>
    <t>РАЗОМ</t>
  </si>
  <si>
    <t>Чечельник</t>
  </si>
  <si>
    <t>ВСЬОГО</t>
  </si>
  <si>
    <t>Райбюджет</t>
  </si>
  <si>
    <t xml:space="preserve">ДАНІ </t>
  </si>
  <si>
    <t>про виконання завдання по надходженню  власних та закріплених доходів</t>
  </si>
  <si>
    <t>% виконання</t>
  </si>
  <si>
    <t>тис.грн.</t>
  </si>
  <si>
    <t>Н.О.Решетник</t>
  </si>
  <si>
    <t>ВІДХИЛЕННЯ</t>
  </si>
  <si>
    <t>Річного  плану</t>
  </si>
  <si>
    <t xml:space="preserve">Начальник фінансового управління </t>
  </si>
  <si>
    <t>Затверджений план на 2016 рік</t>
  </si>
  <si>
    <t>Факт за 6 місяців 2015р.</t>
  </si>
  <si>
    <t>План на  6 місяців  2016 року</t>
  </si>
  <si>
    <t>План на червень</t>
  </si>
  <si>
    <t>Фактично надійшло за 6 місяців  2016 року</t>
  </si>
  <si>
    <t>Фактично надійшло за червень</t>
  </si>
  <si>
    <t>Плану 6 місяців 2016р.</t>
  </si>
  <si>
    <t>Плану на червень</t>
  </si>
  <si>
    <t>Фактичного за 6 місяців 2015 року</t>
  </si>
  <si>
    <t>Куренівка</t>
  </si>
  <si>
    <t xml:space="preserve">  місцевими бюджетами району станом на 01.07.2016р.</t>
  </si>
  <si>
    <t>Факт</t>
  </si>
  <si>
    <t xml:space="preserve"> Уточ.пл.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</si>
</sst>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[$-422]d\ mmmm\ yyyy&quot; р.&quot;"/>
    <numFmt numFmtId="174" formatCode="0.000"/>
    <numFmt numFmtId="175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10"/>
      <color indexed="18"/>
      <name val="Arial Cyr"/>
      <family val="0"/>
    </font>
    <font>
      <b/>
      <sz val="14"/>
      <color indexed="18"/>
      <name val="Arial Cyr"/>
      <family val="0"/>
    </font>
    <font>
      <sz val="14"/>
      <color indexed="1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justify" vertical="justify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175" fontId="12" fillId="0" borderId="12" xfId="0" applyNumberFormat="1" applyFont="1" applyBorder="1" applyAlignment="1">
      <alignment/>
    </xf>
    <xf numFmtId="172" fontId="12" fillId="0" borderId="13" xfId="0" applyNumberFormat="1" applyFont="1" applyBorder="1" applyAlignment="1">
      <alignment/>
    </xf>
    <xf numFmtId="174" fontId="12" fillId="0" borderId="14" xfId="0" applyNumberFormat="1" applyFont="1" applyBorder="1" applyAlignment="1">
      <alignment/>
    </xf>
    <xf numFmtId="175" fontId="12" fillId="0" borderId="15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Border="1" applyAlignment="1">
      <alignment/>
    </xf>
    <xf numFmtId="175" fontId="11" fillId="0" borderId="12" xfId="0" applyNumberFormat="1" applyFont="1" applyBorder="1" applyAlignment="1">
      <alignment/>
    </xf>
    <xf numFmtId="172" fontId="11" fillId="0" borderId="13" xfId="0" applyNumberFormat="1" applyFont="1" applyBorder="1" applyAlignment="1">
      <alignment/>
    </xf>
    <xf numFmtId="174" fontId="11" fillId="0" borderId="14" xfId="0" applyNumberFormat="1" applyFont="1" applyBorder="1" applyAlignment="1">
      <alignment/>
    </xf>
    <xf numFmtId="175" fontId="11" fillId="0" borderId="15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175" fontId="11" fillId="0" borderId="16" xfId="0" applyNumberFormat="1" applyFont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6" xfId="0" applyFont="1" applyBorder="1" applyAlignment="1">
      <alignment/>
    </xf>
    <xf numFmtId="172" fontId="11" fillId="0" borderId="18" xfId="0" applyNumberFormat="1" applyFont="1" applyBorder="1" applyAlignment="1">
      <alignment/>
    </xf>
    <xf numFmtId="174" fontId="11" fillId="0" borderId="19" xfId="0" applyNumberFormat="1" applyFont="1" applyBorder="1" applyAlignment="1">
      <alignment/>
    </xf>
    <xf numFmtId="175" fontId="11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 vertical="center"/>
    </xf>
    <xf numFmtId="175" fontId="1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5" fontId="8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5" fontId="9" fillId="0" borderId="0" xfId="0" applyNumberFormat="1" applyFont="1" applyAlignment="1">
      <alignment/>
    </xf>
    <xf numFmtId="175" fontId="11" fillId="0" borderId="0" xfId="0" applyNumberFormat="1" applyFont="1" applyFill="1" applyBorder="1" applyAlignment="1">
      <alignment/>
    </xf>
    <xf numFmtId="175" fontId="0" fillId="0" borderId="0" xfId="0" applyNumberFormat="1" applyFont="1" applyAlignment="1">
      <alignment/>
    </xf>
    <xf numFmtId="175" fontId="13" fillId="0" borderId="0" xfId="0" applyNumberFormat="1" applyFont="1" applyAlignment="1">
      <alignment horizontal="center"/>
    </xf>
    <xf numFmtId="175" fontId="11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/>
    </xf>
    <xf numFmtId="175" fontId="12" fillId="0" borderId="0" xfId="0" applyNumberFormat="1" applyFont="1" applyAlignment="1">
      <alignment/>
    </xf>
    <xf numFmtId="0" fontId="0" fillId="0" borderId="21" xfId="0" applyFont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/>
    </xf>
    <xf numFmtId="172" fontId="10" fillId="0" borderId="21" xfId="0" applyNumberFormat="1" applyFont="1" applyBorder="1" applyAlignment="1">
      <alignment horizontal="center" vertical="justify"/>
    </xf>
    <xf numFmtId="172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5" fontId="10" fillId="0" borderId="22" xfId="0" applyNumberFormat="1" applyFont="1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10" fillId="0" borderId="24" xfId="0" applyFont="1" applyBorder="1" applyAlignment="1">
      <alignment horizontal="center" vertical="justify"/>
    </xf>
    <xf numFmtId="0" fontId="0" fillId="0" borderId="25" xfId="0" applyFont="1" applyBorder="1" applyAlignment="1">
      <alignment horizontal="center" vertical="justify"/>
    </xf>
    <xf numFmtId="0" fontId="0" fillId="0" borderId="26" xfId="0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22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175" fontId="10" fillId="0" borderId="22" xfId="0" applyNumberFormat="1" applyFont="1" applyBorder="1" applyAlignment="1">
      <alignment horizontal="center" vertical="center" wrapText="1"/>
    </xf>
    <xf numFmtId="175" fontId="0" fillId="0" borderId="23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5" fontId="0" fillId="0" borderId="23" xfId="0" applyNumberFormat="1" applyFont="1" applyBorder="1" applyAlignment="1">
      <alignment horizontal="center" vertical="justify"/>
    </xf>
    <xf numFmtId="175" fontId="10" fillId="0" borderId="23" xfId="0" applyNumberFormat="1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35"/>
  <sheetViews>
    <sheetView tabSelected="1" view="pageBreakPreview" zoomScale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2" sqref="I22"/>
    </sheetView>
  </sheetViews>
  <sheetFormatPr defaultColWidth="9.00390625" defaultRowHeight="12.75"/>
  <cols>
    <col min="1" max="1" width="5.375" style="0" customWidth="1"/>
    <col min="2" max="2" width="6.875" style="0" customWidth="1"/>
    <col min="3" max="3" width="23.625" style="0" customWidth="1"/>
    <col min="4" max="4" width="13.625" style="0" customWidth="1"/>
    <col min="5" max="5" width="13.625" style="37" customWidth="1"/>
    <col min="6" max="7" width="12.25390625" style="37" customWidth="1"/>
    <col min="8" max="9" width="13.125" style="50" customWidth="1"/>
    <col min="10" max="10" width="12.125" style="54" customWidth="1"/>
    <col min="11" max="12" width="12.75390625" style="0" customWidth="1"/>
    <col min="13" max="13" width="16.375" style="0" hidden="1" customWidth="1"/>
    <col min="14" max="14" width="12.625" style="0" customWidth="1"/>
    <col min="15" max="15" width="13.75390625" style="0" customWidth="1"/>
  </cols>
  <sheetData>
    <row r="2" spans="8:10" ht="18.75">
      <c r="H2" s="47" t="s">
        <v>19</v>
      </c>
      <c r="I2" s="47"/>
      <c r="J2" s="53"/>
    </row>
    <row r="3" spans="1:10" ht="18">
      <c r="A3" s="3"/>
      <c r="B3" s="3"/>
      <c r="C3" s="3"/>
      <c r="D3" s="3"/>
      <c r="E3" s="38"/>
      <c r="F3" s="39"/>
      <c r="G3" s="39"/>
      <c r="H3" s="48" t="s">
        <v>20</v>
      </c>
      <c r="I3" s="48"/>
      <c r="J3" s="55"/>
    </row>
    <row r="4" spans="2:10" ht="18">
      <c r="B4" s="2"/>
      <c r="C4" s="1"/>
      <c r="D4" s="1"/>
      <c r="E4" s="39"/>
      <c r="H4" s="48" t="s">
        <v>37</v>
      </c>
      <c r="I4" s="48"/>
      <c r="J4" s="55"/>
    </row>
    <row r="5" spans="2:15" ht="32.25" customHeight="1" thickBot="1">
      <c r="B5" s="4"/>
      <c r="C5" s="5"/>
      <c r="D5" s="5"/>
      <c r="E5" s="40"/>
      <c r="F5" s="41"/>
      <c r="G5" s="41"/>
      <c r="H5" s="44"/>
      <c r="I5" s="44"/>
      <c r="J5" s="56"/>
      <c r="K5" s="6"/>
      <c r="L5" s="6"/>
      <c r="M5" s="6"/>
      <c r="N5" s="33" t="s">
        <v>22</v>
      </c>
      <c r="O5" s="6"/>
    </row>
    <row r="6" spans="1:15" ht="36.75" customHeight="1" thickTop="1">
      <c r="A6" s="12"/>
      <c r="B6" s="69" t="s">
        <v>0</v>
      </c>
      <c r="C6" s="71"/>
      <c r="D6" s="73" t="s">
        <v>28</v>
      </c>
      <c r="E6" s="75" t="s">
        <v>27</v>
      </c>
      <c r="F6" s="62" t="s">
        <v>29</v>
      </c>
      <c r="G6" s="62" t="s">
        <v>30</v>
      </c>
      <c r="H6" s="62" t="s">
        <v>31</v>
      </c>
      <c r="I6" s="62" t="s">
        <v>32</v>
      </c>
      <c r="J6" s="64" t="s">
        <v>21</v>
      </c>
      <c r="K6" s="65"/>
      <c r="L6" s="66"/>
      <c r="M6" s="77" t="s">
        <v>24</v>
      </c>
      <c r="N6" s="78"/>
      <c r="O6" s="79"/>
    </row>
    <row r="7" spans="1:77" ht="63" customHeight="1">
      <c r="A7" s="12"/>
      <c r="B7" s="70"/>
      <c r="C7" s="72"/>
      <c r="D7" s="74"/>
      <c r="E7" s="76"/>
      <c r="F7" s="80"/>
      <c r="G7" s="63"/>
      <c r="H7" s="81"/>
      <c r="I7" s="63"/>
      <c r="J7" s="57" t="s">
        <v>25</v>
      </c>
      <c r="K7" s="51" t="s">
        <v>33</v>
      </c>
      <c r="L7" s="51" t="s">
        <v>34</v>
      </c>
      <c r="M7" s="13"/>
      <c r="N7" s="51" t="s">
        <v>33</v>
      </c>
      <c r="O7" s="52" t="s">
        <v>35</v>
      </c>
      <c r="BT7" s="67">
        <v>19010100</v>
      </c>
      <c r="BU7" s="68"/>
      <c r="BV7" s="67">
        <v>19010300</v>
      </c>
      <c r="BW7" s="68"/>
      <c r="BX7" s="68"/>
      <c r="BY7" s="68"/>
    </row>
    <row r="8" spans="1:75" ht="21.75" customHeight="1">
      <c r="A8" s="12"/>
      <c r="B8" s="14">
        <v>1</v>
      </c>
      <c r="C8" s="15" t="s">
        <v>2</v>
      </c>
      <c r="D8" s="49">
        <v>222</v>
      </c>
      <c r="E8" s="49">
        <v>700.5</v>
      </c>
      <c r="F8" s="16">
        <v>368.3</v>
      </c>
      <c r="G8" s="16">
        <v>58.7</v>
      </c>
      <c r="H8" s="49">
        <v>414.5</v>
      </c>
      <c r="I8" s="16">
        <f aca="true" t="shared" si="0" ref="I8:I22">H8-Q8</f>
        <v>67.80000000000001</v>
      </c>
      <c r="J8" s="17">
        <f>H8/E8</f>
        <v>0.5917201998572448</v>
      </c>
      <c r="K8" s="17">
        <f>H8/F8</f>
        <v>1.125441216399674</v>
      </c>
      <c r="L8" s="17">
        <f>I8/G8</f>
        <v>1.1550255536626919</v>
      </c>
      <c r="M8" s="18">
        <v>1.7</v>
      </c>
      <c r="N8" s="16">
        <f>H8-F8</f>
        <v>46.19999999999999</v>
      </c>
      <c r="O8" s="19">
        <f aca="true" t="shared" si="1" ref="O8:O22">H8-D8</f>
        <v>192.5</v>
      </c>
      <c r="Q8" s="49">
        <v>346.7</v>
      </c>
      <c r="BR8" s="60"/>
      <c r="BS8" s="61" t="s">
        <v>38</v>
      </c>
      <c r="BT8" s="61" t="s">
        <v>39</v>
      </c>
      <c r="BU8" s="61" t="s">
        <v>38</v>
      </c>
      <c r="BV8" s="61" t="s">
        <v>39</v>
      </c>
      <c r="BW8" s="61" t="s">
        <v>38</v>
      </c>
    </row>
    <row r="9" spans="1:17" ht="21.75" customHeight="1">
      <c r="A9" s="12"/>
      <c r="B9" s="14">
        <v>2</v>
      </c>
      <c r="C9" s="15" t="s">
        <v>1</v>
      </c>
      <c r="D9" s="49">
        <v>143.4</v>
      </c>
      <c r="E9" s="49">
        <v>381.4</v>
      </c>
      <c r="F9" s="16">
        <v>165.6</v>
      </c>
      <c r="G9" s="16">
        <v>45.4</v>
      </c>
      <c r="H9" s="49">
        <v>176.1</v>
      </c>
      <c r="I9" s="16">
        <f t="shared" si="0"/>
        <v>22.19999999999999</v>
      </c>
      <c r="J9" s="17">
        <f aca="true" t="shared" si="2" ref="J9:J26">H9/E9</f>
        <v>0.46171997902464607</v>
      </c>
      <c r="K9" s="17">
        <f aca="true" t="shared" si="3" ref="K9:K27">H9/F9</f>
        <v>1.0634057971014492</v>
      </c>
      <c r="L9" s="17">
        <f aca="true" t="shared" si="4" ref="L9:L27">I9/G9</f>
        <v>0.4889867841409689</v>
      </c>
      <c r="M9" s="18">
        <v>2.6</v>
      </c>
      <c r="N9" s="16">
        <f aca="true" t="shared" si="5" ref="N9:N22">H9-F9</f>
        <v>10.5</v>
      </c>
      <c r="O9" s="19">
        <f t="shared" si="1"/>
        <v>32.69999999999999</v>
      </c>
      <c r="Q9" s="49">
        <v>153.9</v>
      </c>
    </row>
    <row r="10" spans="1:17" ht="21.75" customHeight="1">
      <c r="A10" s="12"/>
      <c r="B10" s="14">
        <v>3</v>
      </c>
      <c r="C10" s="15" t="s">
        <v>3</v>
      </c>
      <c r="D10" s="49">
        <v>173.8</v>
      </c>
      <c r="E10" s="49">
        <v>416.6</v>
      </c>
      <c r="F10" s="16">
        <v>187.2</v>
      </c>
      <c r="G10" s="16">
        <v>40.7</v>
      </c>
      <c r="H10" s="49">
        <v>226.1</v>
      </c>
      <c r="I10" s="16">
        <f t="shared" si="0"/>
        <v>21.400000000000006</v>
      </c>
      <c r="J10" s="17">
        <f t="shared" si="2"/>
        <v>0.5427268362938069</v>
      </c>
      <c r="K10" s="17">
        <f t="shared" si="3"/>
        <v>1.2077991452991454</v>
      </c>
      <c r="L10" s="17">
        <f t="shared" si="4"/>
        <v>0.5257985257985259</v>
      </c>
      <c r="M10" s="18">
        <v>1</v>
      </c>
      <c r="N10" s="16">
        <f t="shared" si="5"/>
        <v>38.900000000000006</v>
      </c>
      <c r="O10" s="19">
        <f t="shared" si="1"/>
        <v>52.29999999999998</v>
      </c>
      <c r="Q10" s="49">
        <v>204.7</v>
      </c>
    </row>
    <row r="11" spans="1:17" ht="21.75" customHeight="1">
      <c r="A11" s="12"/>
      <c r="B11" s="14">
        <v>4</v>
      </c>
      <c r="C11" s="15" t="s">
        <v>4</v>
      </c>
      <c r="D11" s="49">
        <v>146.1</v>
      </c>
      <c r="E11" s="49">
        <v>414.7</v>
      </c>
      <c r="F11" s="16">
        <v>173.3</v>
      </c>
      <c r="G11" s="16">
        <v>37.5</v>
      </c>
      <c r="H11" s="49">
        <v>205.7</v>
      </c>
      <c r="I11" s="16">
        <f t="shared" si="0"/>
        <v>23.599999999999994</v>
      </c>
      <c r="J11" s="17">
        <f t="shared" si="2"/>
        <v>0.4960212201591512</v>
      </c>
      <c r="K11" s="17">
        <f>H11/F11</f>
        <v>1.1869590305828042</v>
      </c>
      <c r="L11" s="17">
        <f t="shared" si="4"/>
        <v>0.6293333333333332</v>
      </c>
      <c r="M11" s="18">
        <v>1.3</v>
      </c>
      <c r="N11" s="16">
        <f t="shared" si="5"/>
        <v>32.39999999999998</v>
      </c>
      <c r="O11" s="19">
        <f t="shared" si="1"/>
        <v>59.599999999999994</v>
      </c>
      <c r="Q11" s="49">
        <v>182.1</v>
      </c>
    </row>
    <row r="12" spans="1:17" ht="21.75" customHeight="1">
      <c r="A12" s="12"/>
      <c r="B12" s="14">
        <v>5</v>
      </c>
      <c r="C12" s="15" t="s">
        <v>5</v>
      </c>
      <c r="D12" s="49">
        <v>218.8</v>
      </c>
      <c r="E12" s="49">
        <v>664.8</v>
      </c>
      <c r="F12" s="16">
        <v>277</v>
      </c>
      <c r="G12" s="16">
        <v>65.1</v>
      </c>
      <c r="H12" s="49">
        <v>372.1</v>
      </c>
      <c r="I12" s="16">
        <f t="shared" si="0"/>
        <v>48.80000000000001</v>
      </c>
      <c r="J12" s="17">
        <f t="shared" si="2"/>
        <v>0.5597172081829123</v>
      </c>
      <c r="K12" s="17">
        <f t="shared" si="3"/>
        <v>1.3433212996389892</v>
      </c>
      <c r="L12" s="17">
        <f t="shared" si="4"/>
        <v>0.7496159754224273</v>
      </c>
      <c r="M12" s="18">
        <v>3.5</v>
      </c>
      <c r="N12" s="16">
        <f t="shared" si="5"/>
        <v>95.10000000000002</v>
      </c>
      <c r="O12" s="19">
        <f t="shared" si="1"/>
        <v>153.3</v>
      </c>
      <c r="Q12" s="49">
        <v>323.3</v>
      </c>
    </row>
    <row r="13" spans="1:17" ht="21.75" customHeight="1">
      <c r="A13" s="12"/>
      <c r="B13" s="14">
        <v>6</v>
      </c>
      <c r="C13" s="15" t="s">
        <v>6</v>
      </c>
      <c r="D13" s="49">
        <v>228.9</v>
      </c>
      <c r="E13" s="49">
        <v>752.8</v>
      </c>
      <c r="F13" s="16">
        <v>245</v>
      </c>
      <c r="G13" s="16">
        <v>74.8</v>
      </c>
      <c r="H13" s="49">
        <v>314.6</v>
      </c>
      <c r="I13" s="16">
        <f t="shared" si="0"/>
        <v>29.400000000000034</v>
      </c>
      <c r="J13" s="17">
        <f t="shared" si="2"/>
        <v>0.4179064824654623</v>
      </c>
      <c r="K13" s="17">
        <f t="shared" si="3"/>
        <v>1.2840816326530613</v>
      </c>
      <c r="L13" s="17">
        <f t="shared" si="4"/>
        <v>0.39304812834224645</v>
      </c>
      <c r="M13" s="18">
        <v>4.4</v>
      </c>
      <c r="N13" s="16">
        <f t="shared" si="5"/>
        <v>69.60000000000002</v>
      </c>
      <c r="O13" s="19">
        <f t="shared" si="1"/>
        <v>85.70000000000002</v>
      </c>
      <c r="Q13" s="49">
        <v>285.2</v>
      </c>
    </row>
    <row r="14" spans="1:17" ht="21.75" customHeight="1">
      <c r="A14" s="12"/>
      <c r="B14" s="14">
        <v>7</v>
      </c>
      <c r="C14" s="15" t="s">
        <v>7</v>
      </c>
      <c r="D14" s="49">
        <v>246.9</v>
      </c>
      <c r="E14" s="49">
        <v>681.5</v>
      </c>
      <c r="F14" s="16">
        <v>345</v>
      </c>
      <c r="G14" s="16">
        <v>47.2</v>
      </c>
      <c r="H14" s="49">
        <v>442.6</v>
      </c>
      <c r="I14" s="16">
        <f t="shared" si="0"/>
        <v>77.5</v>
      </c>
      <c r="J14" s="17">
        <f t="shared" si="2"/>
        <v>0.6494497432134997</v>
      </c>
      <c r="K14" s="17">
        <f t="shared" si="3"/>
        <v>1.2828985507246378</v>
      </c>
      <c r="L14" s="17">
        <f t="shared" si="4"/>
        <v>1.6419491525423728</v>
      </c>
      <c r="M14" s="18">
        <v>3.1</v>
      </c>
      <c r="N14" s="16">
        <f t="shared" si="5"/>
        <v>97.60000000000002</v>
      </c>
      <c r="O14" s="19">
        <f t="shared" si="1"/>
        <v>195.70000000000002</v>
      </c>
      <c r="Q14" s="49">
        <v>365.1</v>
      </c>
    </row>
    <row r="15" spans="1:17" ht="21.75" customHeight="1">
      <c r="A15" s="12"/>
      <c r="B15" s="14">
        <v>8</v>
      </c>
      <c r="C15" s="15" t="s">
        <v>36</v>
      </c>
      <c r="D15" s="49">
        <v>111.1</v>
      </c>
      <c r="E15" s="49">
        <v>288.8</v>
      </c>
      <c r="F15" s="16">
        <v>121</v>
      </c>
      <c r="G15" s="16">
        <v>24.5</v>
      </c>
      <c r="H15" s="49">
        <v>140.4</v>
      </c>
      <c r="I15" s="16">
        <f t="shared" si="0"/>
        <v>19.30000000000001</v>
      </c>
      <c r="J15" s="17">
        <f t="shared" si="2"/>
        <v>0.48614958448753465</v>
      </c>
      <c r="K15" s="17">
        <f t="shared" si="3"/>
        <v>1.1603305785123967</v>
      </c>
      <c r="L15" s="17">
        <f t="shared" si="4"/>
        <v>0.7877551020408168</v>
      </c>
      <c r="M15" s="18">
        <v>0.4</v>
      </c>
      <c r="N15" s="16">
        <f t="shared" si="5"/>
        <v>19.400000000000006</v>
      </c>
      <c r="O15" s="19">
        <f t="shared" si="1"/>
        <v>29.30000000000001</v>
      </c>
      <c r="Q15" s="49">
        <v>121.1</v>
      </c>
    </row>
    <row r="16" spans="1:17" ht="21.75" customHeight="1">
      <c r="A16" s="12"/>
      <c r="B16" s="14">
        <v>9</v>
      </c>
      <c r="C16" s="15" t="s">
        <v>8</v>
      </c>
      <c r="D16" s="49">
        <v>435.1</v>
      </c>
      <c r="E16" s="49">
        <v>756.6</v>
      </c>
      <c r="F16" s="16">
        <v>317.9</v>
      </c>
      <c r="G16" s="16">
        <v>60</v>
      </c>
      <c r="H16" s="49">
        <v>346.4</v>
      </c>
      <c r="I16" s="16">
        <f t="shared" si="0"/>
        <v>43.89999999999998</v>
      </c>
      <c r="J16" s="17">
        <f t="shared" si="2"/>
        <v>0.457837694951097</v>
      </c>
      <c r="K16" s="17">
        <f t="shared" si="3"/>
        <v>1.0896508335954702</v>
      </c>
      <c r="L16" s="17">
        <f t="shared" si="4"/>
        <v>0.7316666666666662</v>
      </c>
      <c r="M16" s="18">
        <v>1.1</v>
      </c>
      <c r="N16" s="16">
        <f t="shared" si="5"/>
        <v>28.5</v>
      </c>
      <c r="O16" s="19">
        <f t="shared" si="1"/>
        <v>-88.70000000000005</v>
      </c>
      <c r="Q16" s="49">
        <v>302.5</v>
      </c>
    </row>
    <row r="17" spans="1:17" ht="21.75" customHeight="1">
      <c r="A17" s="12"/>
      <c r="B17" s="14">
        <v>10</v>
      </c>
      <c r="C17" s="15" t="s">
        <v>9</v>
      </c>
      <c r="D17" s="49">
        <v>273.7</v>
      </c>
      <c r="E17" s="49">
        <v>667.7</v>
      </c>
      <c r="F17" s="16">
        <v>291.4</v>
      </c>
      <c r="G17" s="16">
        <v>24</v>
      </c>
      <c r="H17" s="49">
        <v>291.4</v>
      </c>
      <c r="I17" s="16">
        <f t="shared" si="0"/>
        <v>24</v>
      </c>
      <c r="J17" s="17">
        <f t="shared" si="2"/>
        <v>0.43642354350756324</v>
      </c>
      <c r="K17" s="17">
        <f t="shared" si="3"/>
        <v>1</v>
      </c>
      <c r="L17" s="17">
        <f t="shared" si="4"/>
        <v>1</v>
      </c>
      <c r="M17" s="18">
        <v>12.1</v>
      </c>
      <c r="N17" s="16">
        <f t="shared" si="5"/>
        <v>0</v>
      </c>
      <c r="O17" s="19">
        <f t="shared" si="1"/>
        <v>17.69999999999999</v>
      </c>
      <c r="Q17" s="49">
        <v>267.4</v>
      </c>
    </row>
    <row r="18" spans="1:17" ht="21.75" customHeight="1">
      <c r="A18" s="12"/>
      <c r="B18" s="14">
        <v>11</v>
      </c>
      <c r="C18" s="15" t="s">
        <v>10</v>
      </c>
      <c r="D18" s="49">
        <v>380.5</v>
      </c>
      <c r="E18" s="49">
        <v>1362.5</v>
      </c>
      <c r="F18" s="16">
        <v>529.5</v>
      </c>
      <c r="G18" s="16">
        <v>105</v>
      </c>
      <c r="H18" s="49">
        <v>540.4</v>
      </c>
      <c r="I18" s="16">
        <f t="shared" si="0"/>
        <v>89.09999999999997</v>
      </c>
      <c r="J18" s="17">
        <f t="shared" si="2"/>
        <v>0.3966238532110092</v>
      </c>
      <c r="K18" s="17">
        <f t="shared" si="3"/>
        <v>1.0205854579792257</v>
      </c>
      <c r="L18" s="17">
        <f t="shared" si="4"/>
        <v>0.8485714285714282</v>
      </c>
      <c r="M18" s="18">
        <v>9.8</v>
      </c>
      <c r="N18" s="16">
        <f t="shared" si="5"/>
        <v>10.899999999999977</v>
      </c>
      <c r="O18" s="19">
        <f t="shared" si="1"/>
        <v>159.89999999999998</v>
      </c>
      <c r="Q18" s="49">
        <v>451.3</v>
      </c>
    </row>
    <row r="19" spans="1:17" ht="21.75" customHeight="1">
      <c r="A19" s="12"/>
      <c r="B19" s="14">
        <v>12</v>
      </c>
      <c r="C19" s="15" t="s">
        <v>11</v>
      </c>
      <c r="D19" s="49">
        <v>151</v>
      </c>
      <c r="E19" s="49">
        <v>467.9</v>
      </c>
      <c r="F19" s="16">
        <v>164</v>
      </c>
      <c r="G19" s="16">
        <v>31.2</v>
      </c>
      <c r="H19" s="49">
        <v>282.9</v>
      </c>
      <c r="I19" s="16">
        <f t="shared" si="0"/>
        <v>52.39999999999998</v>
      </c>
      <c r="J19" s="17">
        <f t="shared" si="2"/>
        <v>0.6046163710194485</v>
      </c>
      <c r="K19" s="17">
        <f t="shared" si="3"/>
        <v>1.7249999999999999</v>
      </c>
      <c r="L19" s="17">
        <f t="shared" si="4"/>
        <v>1.6794871794871788</v>
      </c>
      <c r="M19" s="18">
        <v>4.3</v>
      </c>
      <c r="N19" s="16">
        <f t="shared" si="5"/>
        <v>118.89999999999998</v>
      </c>
      <c r="O19" s="19">
        <f t="shared" si="1"/>
        <v>131.89999999999998</v>
      </c>
      <c r="Q19" s="49">
        <v>230.5</v>
      </c>
    </row>
    <row r="20" spans="1:17" ht="21.75" customHeight="1">
      <c r="A20" s="12"/>
      <c r="B20" s="14">
        <v>13</v>
      </c>
      <c r="C20" s="15" t="s">
        <v>12</v>
      </c>
      <c r="D20" s="49">
        <v>246.4</v>
      </c>
      <c r="E20" s="49">
        <v>737.4</v>
      </c>
      <c r="F20" s="16">
        <v>289.7</v>
      </c>
      <c r="G20" s="16">
        <v>51.4</v>
      </c>
      <c r="H20" s="49">
        <v>318.9</v>
      </c>
      <c r="I20" s="16">
        <f t="shared" si="0"/>
        <v>36.39999999999998</v>
      </c>
      <c r="J20" s="17">
        <f t="shared" si="2"/>
        <v>0.4324654190398698</v>
      </c>
      <c r="K20" s="17">
        <f t="shared" si="3"/>
        <v>1.1007939247497411</v>
      </c>
      <c r="L20" s="17">
        <f t="shared" si="4"/>
        <v>0.7081712062256805</v>
      </c>
      <c r="M20" s="18">
        <v>19.7</v>
      </c>
      <c r="N20" s="16">
        <f t="shared" si="5"/>
        <v>29.19999999999999</v>
      </c>
      <c r="O20" s="19">
        <f t="shared" si="1"/>
        <v>72.49999999999997</v>
      </c>
      <c r="Q20" s="49">
        <v>282.5</v>
      </c>
    </row>
    <row r="21" spans="1:17" ht="21.75" customHeight="1">
      <c r="A21" s="12"/>
      <c r="B21" s="14">
        <v>14</v>
      </c>
      <c r="C21" s="15" t="s">
        <v>13</v>
      </c>
      <c r="D21" s="49">
        <v>296.9</v>
      </c>
      <c r="E21" s="49">
        <v>592.2</v>
      </c>
      <c r="F21" s="16">
        <v>253.2</v>
      </c>
      <c r="G21" s="16">
        <v>46</v>
      </c>
      <c r="H21" s="49">
        <v>415.3</v>
      </c>
      <c r="I21" s="16">
        <f t="shared" si="0"/>
        <v>43.19999999999999</v>
      </c>
      <c r="J21" s="17">
        <f t="shared" si="2"/>
        <v>0.7012833502195204</v>
      </c>
      <c r="K21" s="17">
        <f t="shared" si="3"/>
        <v>1.6402053712480253</v>
      </c>
      <c r="L21" s="17">
        <f t="shared" si="4"/>
        <v>0.9391304347826085</v>
      </c>
      <c r="M21" s="18">
        <v>2.9</v>
      </c>
      <c r="N21" s="16">
        <f t="shared" si="5"/>
        <v>162.10000000000002</v>
      </c>
      <c r="O21" s="19">
        <f t="shared" si="1"/>
        <v>118.40000000000003</v>
      </c>
      <c r="Q21" s="49">
        <v>372.1</v>
      </c>
    </row>
    <row r="22" spans="1:17" ht="21.75" customHeight="1">
      <c r="A22" s="12"/>
      <c r="B22" s="14">
        <v>15</v>
      </c>
      <c r="C22" s="15" t="s">
        <v>14</v>
      </c>
      <c r="D22" s="49">
        <v>299.7</v>
      </c>
      <c r="E22" s="49">
        <v>880</v>
      </c>
      <c r="F22" s="16">
        <v>330.5</v>
      </c>
      <c r="G22" s="16">
        <v>53.3</v>
      </c>
      <c r="H22" s="49">
        <v>336.7</v>
      </c>
      <c r="I22" s="16">
        <f t="shared" si="0"/>
        <v>35.099999999999966</v>
      </c>
      <c r="J22" s="17">
        <f t="shared" si="2"/>
        <v>0.3826136363636364</v>
      </c>
      <c r="K22" s="17">
        <f t="shared" si="3"/>
        <v>1.0187594553706505</v>
      </c>
      <c r="L22" s="17">
        <f t="shared" si="4"/>
        <v>0.658536585365853</v>
      </c>
      <c r="M22" s="18">
        <v>1.3</v>
      </c>
      <c r="N22" s="16">
        <f t="shared" si="5"/>
        <v>6.199999999999989</v>
      </c>
      <c r="O22" s="19">
        <f t="shared" si="1"/>
        <v>37</v>
      </c>
      <c r="Q22" s="49">
        <v>301.6</v>
      </c>
    </row>
    <row r="23" spans="1:15" ht="21.75" customHeight="1">
      <c r="A23" s="12"/>
      <c r="B23" s="20">
        <v>16</v>
      </c>
      <c r="C23" s="21" t="s">
        <v>15</v>
      </c>
      <c r="D23" s="15">
        <f aca="true" t="shared" si="6" ref="D23:I23">SUM(D8:D22)</f>
        <v>3574.3</v>
      </c>
      <c r="E23" s="22">
        <f t="shared" si="6"/>
        <v>9765.400000000001</v>
      </c>
      <c r="F23" s="22">
        <f t="shared" si="6"/>
        <v>4058.5999999999995</v>
      </c>
      <c r="G23" s="22">
        <f t="shared" si="6"/>
        <v>764.8</v>
      </c>
      <c r="H23" s="22">
        <f t="shared" si="6"/>
        <v>4824.1</v>
      </c>
      <c r="I23" s="22">
        <f t="shared" si="6"/>
        <v>634.0999999999999</v>
      </c>
      <c r="J23" s="17">
        <f t="shared" si="2"/>
        <v>0.4939992217420689</v>
      </c>
      <c r="K23" s="23">
        <f t="shared" si="3"/>
        <v>1.1886118365938996</v>
      </c>
      <c r="L23" s="17">
        <f t="shared" si="4"/>
        <v>0.8291056485355648</v>
      </c>
      <c r="M23" s="24">
        <f>SUM(M8:M22)</f>
        <v>69.2</v>
      </c>
      <c r="N23" s="22">
        <f>SUM(N8:N22)</f>
        <v>765.5</v>
      </c>
      <c r="O23" s="25">
        <f>SUM(O8:O22)</f>
        <v>1249.8000000000002</v>
      </c>
    </row>
    <row r="24" spans="1:17" ht="21.75" customHeight="1">
      <c r="A24" s="12"/>
      <c r="B24" s="26">
        <v>17</v>
      </c>
      <c r="C24" s="15" t="s">
        <v>16</v>
      </c>
      <c r="D24" s="16">
        <v>1545.8</v>
      </c>
      <c r="E24" s="49">
        <v>3806</v>
      </c>
      <c r="F24" s="16">
        <v>1770.8</v>
      </c>
      <c r="G24" s="16">
        <v>311.5</v>
      </c>
      <c r="H24" s="16">
        <v>2655.7</v>
      </c>
      <c r="I24" s="16">
        <f>H24-Q24</f>
        <v>512.0999999999999</v>
      </c>
      <c r="J24" s="17">
        <f t="shared" si="2"/>
        <v>0.6977666841828691</v>
      </c>
      <c r="K24" s="17">
        <f t="shared" si="3"/>
        <v>1.4997176417438445</v>
      </c>
      <c r="L24" s="17">
        <f t="shared" si="4"/>
        <v>1.6439807383627605</v>
      </c>
      <c r="M24" s="18">
        <v>37.9</v>
      </c>
      <c r="N24" s="16">
        <f>H24-F24</f>
        <v>884.8999999999999</v>
      </c>
      <c r="O24" s="19">
        <f>H24-D24</f>
        <v>1109.8999999999999</v>
      </c>
      <c r="Q24">
        <v>2143.6</v>
      </c>
    </row>
    <row r="25" spans="1:15" ht="21.75" customHeight="1">
      <c r="A25" s="12"/>
      <c r="B25" s="26">
        <v>18</v>
      </c>
      <c r="C25" s="15" t="s">
        <v>17</v>
      </c>
      <c r="D25" s="22">
        <f>D24+D23</f>
        <v>5120.1</v>
      </c>
      <c r="E25" s="22">
        <f>SUM(E23:E24)</f>
        <v>13571.400000000001</v>
      </c>
      <c r="F25" s="22">
        <f>SUM(F23:F24)</f>
        <v>5829.4</v>
      </c>
      <c r="G25" s="22">
        <f>G24+G23</f>
        <v>1076.3</v>
      </c>
      <c r="H25" s="22">
        <f>SUM(H23:H24)</f>
        <v>7479.8</v>
      </c>
      <c r="I25" s="22">
        <f>I24+I23</f>
        <v>1146.1999999999998</v>
      </c>
      <c r="J25" s="17">
        <f t="shared" si="2"/>
        <v>0.5511443181985646</v>
      </c>
      <c r="K25" s="23">
        <f t="shared" si="3"/>
        <v>1.2831166157752085</v>
      </c>
      <c r="L25" s="17">
        <f t="shared" si="4"/>
        <v>1.064944718015423</v>
      </c>
      <c r="M25" s="24">
        <f>SUM(M23:M24)</f>
        <v>107.1</v>
      </c>
      <c r="N25" s="22">
        <f>SUM(N23+N24)</f>
        <v>1650.3999999999999</v>
      </c>
      <c r="O25" s="25">
        <f>SUM(O23+O24)</f>
        <v>2359.7</v>
      </c>
    </row>
    <row r="26" spans="1:17" ht="21.75" customHeight="1">
      <c r="A26" s="12"/>
      <c r="B26" s="26">
        <v>19</v>
      </c>
      <c r="C26" s="15" t="s">
        <v>18</v>
      </c>
      <c r="D26" s="16">
        <v>3750</v>
      </c>
      <c r="E26" s="49">
        <v>10744</v>
      </c>
      <c r="F26" s="16">
        <v>4082.4</v>
      </c>
      <c r="G26" s="16">
        <v>986.1</v>
      </c>
      <c r="H26" s="16">
        <v>6041.4</v>
      </c>
      <c r="I26" s="16">
        <f>H26-Q26</f>
        <v>1165.0999999999995</v>
      </c>
      <c r="J26" s="17">
        <f t="shared" si="2"/>
        <v>0.5623045420699925</v>
      </c>
      <c r="K26" s="17">
        <f t="shared" si="3"/>
        <v>1.4798647854203408</v>
      </c>
      <c r="L26" s="17">
        <f t="shared" si="4"/>
        <v>1.1815231720920794</v>
      </c>
      <c r="M26" s="18">
        <v>56.5</v>
      </c>
      <c r="N26" s="16">
        <f>H26-F26</f>
        <v>1958.9999999999995</v>
      </c>
      <c r="O26" s="19">
        <f>H26-D26</f>
        <v>2291.3999999999996</v>
      </c>
      <c r="Q26">
        <v>4876.3</v>
      </c>
    </row>
    <row r="27" spans="1:17" ht="21.75" customHeight="1" thickBot="1">
      <c r="A27" s="12"/>
      <c r="B27" s="28">
        <v>20</v>
      </c>
      <c r="C27" s="29" t="s">
        <v>15</v>
      </c>
      <c r="D27" s="27">
        <f>SUM(D25:D26)</f>
        <v>8870.1</v>
      </c>
      <c r="E27" s="27">
        <f>SUM(E25:E26)</f>
        <v>24315.4</v>
      </c>
      <c r="F27" s="27">
        <f>F26+F25</f>
        <v>9911.8</v>
      </c>
      <c r="G27" s="27">
        <f>G26+G25</f>
        <v>2062.4</v>
      </c>
      <c r="H27" s="27">
        <f>SUM(H25:H26)</f>
        <v>13521.2</v>
      </c>
      <c r="I27" s="27">
        <f>I26+I25</f>
        <v>2311.2999999999993</v>
      </c>
      <c r="J27" s="17">
        <f>H27/E27</f>
        <v>0.556075573504857</v>
      </c>
      <c r="K27" s="30">
        <f t="shared" si="3"/>
        <v>1.3641518190439679</v>
      </c>
      <c r="L27" s="17">
        <f t="shared" si="4"/>
        <v>1.1206846392552363</v>
      </c>
      <c r="M27" s="31">
        <f>SUM(M25:M26)</f>
        <v>163.6</v>
      </c>
      <c r="N27" s="27">
        <f>SUM(N26+N25)</f>
        <v>3609.3999999999996</v>
      </c>
      <c r="O27" s="32">
        <f>SUM(O26+O25)</f>
        <v>4651.099999999999</v>
      </c>
      <c r="Q27">
        <f>SUM(Q8:Q26)</f>
        <v>11209.900000000001</v>
      </c>
    </row>
    <row r="28" spans="2:15" ht="18.75" thickTop="1">
      <c r="B28" s="6"/>
      <c r="C28" s="6"/>
      <c r="D28" s="6"/>
      <c r="E28" s="41"/>
      <c r="F28" s="41"/>
      <c r="G28" s="41"/>
      <c r="H28" s="44"/>
      <c r="I28" s="44"/>
      <c r="J28" s="56"/>
      <c r="K28" s="6"/>
      <c r="L28" s="6"/>
      <c r="M28" s="6"/>
      <c r="N28" s="6"/>
      <c r="O28" s="6"/>
    </row>
    <row r="29" spans="2:15" ht="18">
      <c r="B29" s="6"/>
      <c r="C29" s="7"/>
      <c r="D29" s="7"/>
      <c r="E29" s="42"/>
      <c r="F29" s="41"/>
      <c r="G29" s="41"/>
      <c r="H29" s="44"/>
      <c r="I29" s="44"/>
      <c r="J29" s="56"/>
      <c r="K29" s="8"/>
      <c r="L29" s="8"/>
      <c r="M29" s="6"/>
      <c r="N29" s="6"/>
      <c r="O29" s="6"/>
    </row>
    <row r="30" spans="2:15" ht="18" hidden="1">
      <c r="B30" s="6"/>
      <c r="C30" s="9"/>
      <c r="D30" s="9"/>
      <c r="E30" s="43"/>
      <c r="F30" s="41"/>
      <c r="G30" s="41"/>
      <c r="H30" s="44"/>
      <c r="I30" s="44"/>
      <c r="J30" s="56"/>
      <c r="K30" s="10"/>
      <c r="L30" s="10"/>
      <c r="M30" s="6"/>
      <c r="N30" s="6"/>
      <c r="O30" s="6"/>
    </row>
    <row r="31" spans="2:15" ht="18" hidden="1">
      <c r="B31" s="6"/>
      <c r="C31" s="9"/>
      <c r="D31" s="9"/>
      <c r="E31" s="43"/>
      <c r="F31" s="41"/>
      <c r="G31" s="41"/>
      <c r="H31" s="44"/>
      <c r="I31" s="44"/>
      <c r="J31" s="56"/>
      <c r="K31" s="6"/>
      <c r="L31" s="6"/>
      <c r="M31" s="6"/>
      <c r="N31" s="6"/>
      <c r="O31" s="6"/>
    </row>
    <row r="32" spans="2:15" ht="18">
      <c r="B32" s="6"/>
      <c r="C32" s="11"/>
      <c r="D32" s="11"/>
      <c r="E32" s="44"/>
      <c r="F32" s="41"/>
      <c r="G32" s="41"/>
      <c r="H32" s="44"/>
      <c r="I32" s="44"/>
      <c r="J32" s="56"/>
      <c r="K32" s="6"/>
      <c r="L32" s="6"/>
      <c r="M32" s="6"/>
      <c r="N32" s="6"/>
      <c r="O32" s="6"/>
    </row>
    <row r="33" spans="2:15" ht="18">
      <c r="B33" s="6"/>
      <c r="C33" s="6"/>
      <c r="D33" s="6"/>
      <c r="E33" s="41"/>
      <c r="F33" s="41"/>
      <c r="G33" s="41"/>
      <c r="H33" s="44"/>
      <c r="I33" s="44"/>
      <c r="J33" s="56"/>
      <c r="K33" s="6"/>
      <c r="L33" s="6"/>
      <c r="M33" s="6"/>
      <c r="N33" s="6"/>
      <c r="O33" s="6"/>
    </row>
    <row r="34" spans="1:16" ht="18">
      <c r="A34" s="33"/>
      <c r="B34" s="33"/>
      <c r="C34" s="34" t="s">
        <v>26</v>
      </c>
      <c r="D34" s="34"/>
      <c r="E34" s="45"/>
      <c r="F34" s="46"/>
      <c r="G34" s="46"/>
      <c r="J34" s="58"/>
      <c r="K34" s="35"/>
      <c r="L34" s="59" t="s">
        <v>23</v>
      </c>
      <c r="M34" s="36"/>
      <c r="N34" s="36"/>
      <c r="O34" s="36"/>
      <c r="P34" s="36"/>
    </row>
    <row r="35" spans="2:15" ht="18">
      <c r="B35" s="6"/>
      <c r="C35" s="6"/>
      <c r="D35" s="6"/>
      <c r="E35" s="41"/>
      <c r="F35" s="41"/>
      <c r="G35" s="41"/>
      <c r="H35" s="44"/>
      <c r="I35" s="44"/>
      <c r="J35" s="56"/>
      <c r="K35" s="6"/>
      <c r="L35" s="6"/>
      <c r="M35" s="6"/>
      <c r="N35" s="6"/>
      <c r="O35" s="6"/>
    </row>
  </sheetData>
  <sheetProtection formatCells="0"/>
  <mergeCells count="13">
    <mergeCell ref="B6:B7"/>
    <mergeCell ref="C6:C7"/>
    <mergeCell ref="D6:D7"/>
    <mergeCell ref="E6:E7"/>
    <mergeCell ref="M6:O6"/>
    <mergeCell ref="F6:F7"/>
    <mergeCell ref="H6:H7"/>
    <mergeCell ref="G6:G7"/>
    <mergeCell ref="I6:I7"/>
    <mergeCell ref="J6:L6"/>
    <mergeCell ref="BT7:BU7"/>
    <mergeCell ref="BV7:BW7"/>
    <mergeCell ref="BX7:BY7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6" r:id="rId1"/>
  <rowBreaks count="1" manualBreakCount="1">
    <brk id="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xxx</cp:lastModifiedBy>
  <cp:lastPrinted>2016-06-30T06:04:22Z</cp:lastPrinted>
  <dcterms:created xsi:type="dcterms:W3CDTF">2003-08-01T10:53:10Z</dcterms:created>
  <dcterms:modified xsi:type="dcterms:W3CDTF">2016-07-07T06:54:57Z</dcterms:modified>
  <cp:category/>
  <cp:version/>
  <cp:contentType/>
  <cp:contentStatus/>
</cp:coreProperties>
</file>