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7500" windowHeight="54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'Лист1'!$A$1:$Q$35</definedName>
  </definedNames>
  <calcPr fullCalcOnLoad="1"/>
</workbook>
</file>

<file path=xl/sharedStrings.xml><?xml version="1.0" encoding="utf-8"?>
<sst xmlns="http://schemas.openxmlformats.org/spreadsheetml/2006/main" count="41" uniqueCount="39">
  <si>
    <t>№п/п</t>
  </si>
  <si>
    <t>Білий Камінь</t>
  </si>
  <si>
    <t>Берізки</t>
  </si>
  <si>
    <t>Бондурівка</t>
  </si>
  <si>
    <t>Бритавка</t>
  </si>
  <si>
    <t>Вербка</t>
  </si>
  <si>
    <t>Демівка</t>
  </si>
  <si>
    <t>Каташин</t>
  </si>
  <si>
    <t>Куренівка</t>
  </si>
  <si>
    <t>Луги</t>
  </si>
  <si>
    <t>Любомирка</t>
  </si>
  <si>
    <t>Ольгопіль</t>
  </si>
  <si>
    <t>Рогузка</t>
  </si>
  <si>
    <t>Стратіївка</t>
  </si>
  <si>
    <t>Тартак</t>
  </si>
  <si>
    <t>Червона Гребля</t>
  </si>
  <si>
    <t>РАЗОМ</t>
  </si>
  <si>
    <t>Чечельник</t>
  </si>
  <si>
    <t>ВСЬОГО</t>
  </si>
  <si>
    <t>Райбюджет</t>
  </si>
  <si>
    <t xml:space="preserve">Начальник  управління     </t>
  </si>
  <si>
    <t xml:space="preserve">ДАНІ </t>
  </si>
  <si>
    <t>про виконання завдання по надходженню  власних та закріплених доходів</t>
  </si>
  <si>
    <t>% виконання</t>
  </si>
  <si>
    <t>тис.грн.</t>
  </si>
  <si>
    <t>відхилення</t>
  </si>
  <si>
    <t>Річного плану</t>
  </si>
  <si>
    <t>Н.О.Решетник</t>
  </si>
  <si>
    <t>План на  2018 р</t>
  </si>
  <si>
    <t>Факт за  2 місяці  2017р.</t>
  </si>
  <si>
    <t>План на 2 місяці 2018 року</t>
  </si>
  <si>
    <t>Фактично виконано за 2 місяці  2018 року</t>
  </si>
  <si>
    <t>Плану  на  2 місяці 2018р.</t>
  </si>
  <si>
    <t>Плану на 2 місяці 2018р.</t>
  </si>
  <si>
    <t>Фактичного за 2 місяці 2017 року</t>
  </si>
  <si>
    <t>Надійшло за лютий 2018 року</t>
  </si>
  <si>
    <t>плану на лютий</t>
  </si>
  <si>
    <t>План на лютий</t>
  </si>
  <si>
    <t xml:space="preserve">  місцевими бюджетами району станом на 01.03.2018р.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</si>
</sst>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[$-422]d\ mmmm\ yyyy&quot; р.&quot;"/>
    <numFmt numFmtId="190" formatCode="0.000"/>
    <numFmt numFmtId="191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  <font>
      <sz val="10"/>
      <color indexed="18"/>
      <name val="Arial Cyr"/>
      <family val="0"/>
    </font>
    <font>
      <b/>
      <sz val="14"/>
      <color indexed="18"/>
      <name val="Arial Cyr"/>
      <family val="0"/>
    </font>
    <font>
      <sz val="14"/>
      <color indexed="1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justify" vertical="justify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191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10" fontId="12" fillId="0" borderId="13" xfId="0" applyNumberFormat="1" applyFont="1" applyBorder="1" applyAlignment="1">
      <alignment/>
    </xf>
    <xf numFmtId="188" fontId="12" fillId="0" borderId="13" xfId="0" applyNumberFormat="1" applyFont="1" applyBorder="1" applyAlignment="1">
      <alignment/>
    </xf>
    <xf numFmtId="190" fontId="12" fillId="0" borderId="14" xfId="0" applyNumberFormat="1" applyFont="1" applyBorder="1" applyAlignment="1">
      <alignment/>
    </xf>
    <xf numFmtId="191" fontId="12" fillId="0" borderId="15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Border="1" applyAlignment="1">
      <alignment/>
    </xf>
    <xf numFmtId="191" fontId="11" fillId="0" borderId="12" xfId="0" applyNumberFormat="1" applyFont="1" applyBorder="1" applyAlignment="1">
      <alignment/>
    </xf>
    <xf numFmtId="188" fontId="11" fillId="0" borderId="13" xfId="0" applyNumberFormat="1" applyFont="1" applyBorder="1" applyAlignment="1">
      <alignment/>
    </xf>
    <xf numFmtId="190" fontId="11" fillId="0" borderId="14" xfId="0" applyNumberFormat="1" applyFont="1" applyBorder="1" applyAlignment="1">
      <alignment/>
    </xf>
    <xf numFmtId="191" fontId="11" fillId="0" borderId="15" xfId="0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191" fontId="11" fillId="0" borderId="16" xfId="0" applyNumberFormat="1" applyFont="1" applyBorder="1" applyAlignment="1">
      <alignment/>
    </xf>
    <xf numFmtId="191" fontId="12" fillId="0" borderId="12" xfId="0" applyNumberFormat="1" applyFont="1" applyBorder="1" applyAlignment="1" applyProtection="1">
      <alignment/>
      <protection/>
    </xf>
    <xf numFmtId="0" fontId="11" fillId="0" borderId="17" xfId="0" applyFont="1" applyFill="1" applyBorder="1" applyAlignment="1">
      <alignment/>
    </xf>
    <xf numFmtId="0" fontId="11" fillId="0" borderId="16" xfId="0" applyFont="1" applyBorder="1" applyAlignment="1">
      <alignment/>
    </xf>
    <xf numFmtId="10" fontId="12" fillId="0" borderId="18" xfId="0" applyNumberFormat="1" applyFont="1" applyBorder="1" applyAlignment="1">
      <alignment/>
    </xf>
    <xf numFmtId="188" fontId="11" fillId="0" borderId="18" xfId="0" applyNumberFormat="1" applyFont="1" applyBorder="1" applyAlignment="1">
      <alignment/>
    </xf>
    <xf numFmtId="190" fontId="11" fillId="0" borderId="19" xfId="0" applyNumberFormat="1" applyFont="1" applyBorder="1" applyAlignment="1">
      <alignment/>
    </xf>
    <xf numFmtId="191" fontId="11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21" xfId="0" applyFont="1" applyBorder="1" applyAlignment="1">
      <alignment horizontal="center" vertical="justify"/>
    </xf>
    <xf numFmtId="0" fontId="11" fillId="0" borderId="0" xfId="0" applyFont="1" applyAlignment="1">
      <alignment/>
    </xf>
    <xf numFmtId="0" fontId="0" fillId="0" borderId="21" xfId="0" applyFont="1" applyBorder="1" applyAlignment="1">
      <alignment horizontal="justify" vertical="justify"/>
    </xf>
    <xf numFmtId="0" fontId="0" fillId="0" borderId="12" xfId="0" applyFont="1" applyBorder="1" applyAlignment="1">
      <alignment horizontal="justify" vertical="center"/>
    </xf>
    <xf numFmtId="0" fontId="0" fillId="0" borderId="15" xfId="0" applyFont="1" applyFill="1" applyBorder="1" applyAlignment="1">
      <alignment horizontal="justify" vertical="justify"/>
    </xf>
    <xf numFmtId="191" fontId="12" fillId="0" borderId="13" xfId="0" applyNumberFormat="1" applyFont="1" applyBorder="1" applyAlignment="1">
      <alignment/>
    </xf>
    <xf numFmtId="191" fontId="11" fillId="0" borderId="13" xfId="0" applyNumberFormat="1" applyFont="1" applyBorder="1" applyAlignment="1">
      <alignment/>
    </xf>
    <xf numFmtId="191" fontId="11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justify" vertical="center"/>
    </xf>
    <xf numFmtId="0" fontId="1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0" fillId="0" borderId="24" xfId="0" applyFont="1" applyBorder="1" applyAlignment="1">
      <alignment horizontal="justify" vertical="justify"/>
    </xf>
    <xf numFmtId="0" fontId="0" fillId="0" borderId="25" xfId="0" applyFont="1" applyBorder="1" applyAlignment="1">
      <alignment horizontal="justify" vertical="justify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0" fillId="0" borderId="29" xfId="0" applyFont="1" applyBorder="1" applyAlignment="1">
      <alignment horizontal="center" vertical="justify"/>
    </xf>
    <xf numFmtId="0" fontId="10" fillId="0" borderId="24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25" xfId="0" applyBorder="1" applyAlignment="1">
      <alignment horizontal="justify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view="pageBreakPreview" zoomScale="75" zoomScaleSheetLayoutView="75" zoomScalePageLayoutView="0" workbookViewId="0" topLeftCell="A1">
      <selection activeCell="H27" sqref="H27"/>
    </sheetView>
  </sheetViews>
  <sheetFormatPr defaultColWidth="9.00390625" defaultRowHeight="12.75"/>
  <cols>
    <col min="1" max="1" width="5.375" style="0" customWidth="1"/>
    <col min="2" max="2" width="6.875" style="0" customWidth="1"/>
    <col min="3" max="3" width="23.625" style="0" customWidth="1"/>
    <col min="4" max="4" width="12.375" style="0" customWidth="1"/>
    <col min="5" max="5" width="14.625" style="0" customWidth="1"/>
    <col min="6" max="7" width="12.25390625" style="0" customWidth="1"/>
    <col min="8" max="9" width="14.375" style="0" customWidth="1"/>
    <col min="10" max="11" width="12.125" style="0" customWidth="1"/>
    <col min="12" max="12" width="12.75390625" style="0" customWidth="1"/>
    <col min="13" max="13" width="16.375" style="0" hidden="1" customWidth="1"/>
    <col min="14" max="15" width="12.625" style="0" customWidth="1"/>
    <col min="16" max="16" width="13.75390625" style="0" customWidth="1"/>
  </cols>
  <sheetData>
    <row r="2" spans="8:11" ht="15">
      <c r="H2" s="3" t="s">
        <v>21</v>
      </c>
      <c r="I2" s="3"/>
      <c r="J2" s="3"/>
      <c r="K2" s="3"/>
    </row>
    <row r="3" spans="1:11" ht="15.75">
      <c r="A3" s="5"/>
      <c r="B3" s="5"/>
      <c r="C3" s="5"/>
      <c r="D3" s="5"/>
      <c r="E3" s="5"/>
      <c r="F3" s="2"/>
      <c r="G3" s="2"/>
      <c r="H3" s="1" t="s">
        <v>22</v>
      </c>
      <c r="I3" s="1"/>
      <c r="J3" s="1"/>
      <c r="K3" s="1"/>
    </row>
    <row r="4" spans="2:11" ht="15.75">
      <c r="B4" s="4"/>
      <c r="C4" s="2"/>
      <c r="D4" s="2"/>
      <c r="E4" s="2"/>
      <c r="H4" s="1" t="s">
        <v>38</v>
      </c>
      <c r="I4" s="1"/>
      <c r="J4" s="1"/>
      <c r="K4" s="1"/>
    </row>
    <row r="5" spans="2:16" ht="32.25" customHeight="1" thickBot="1">
      <c r="B5" s="6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 t="s">
        <v>24</v>
      </c>
      <c r="O5" s="8"/>
      <c r="P5" s="8"/>
    </row>
    <row r="6" spans="1:16" ht="36.75" customHeight="1" thickTop="1">
      <c r="A6" s="14"/>
      <c r="B6" s="52" t="s">
        <v>0</v>
      </c>
      <c r="C6" s="54"/>
      <c r="D6" s="56" t="s">
        <v>29</v>
      </c>
      <c r="E6" s="63" t="s">
        <v>28</v>
      </c>
      <c r="F6" s="56" t="s">
        <v>30</v>
      </c>
      <c r="G6" s="56" t="s">
        <v>37</v>
      </c>
      <c r="H6" s="56" t="s">
        <v>31</v>
      </c>
      <c r="I6" s="56" t="s">
        <v>35</v>
      </c>
      <c r="J6" s="60" t="s">
        <v>23</v>
      </c>
      <c r="K6" s="61"/>
      <c r="L6" s="62"/>
      <c r="M6" s="58" t="s">
        <v>25</v>
      </c>
      <c r="N6" s="58"/>
      <c r="O6" s="58"/>
      <c r="P6" s="59"/>
    </row>
    <row r="7" spans="1:16" ht="63" customHeight="1">
      <c r="A7" s="14"/>
      <c r="B7" s="53"/>
      <c r="C7" s="55"/>
      <c r="D7" s="57"/>
      <c r="E7" s="64"/>
      <c r="F7" s="57"/>
      <c r="G7" s="65"/>
      <c r="H7" s="57"/>
      <c r="I7" s="65"/>
      <c r="J7" s="43" t="s">
        <v>26</v>
      </c>
      <c r="K7" s="43" t="s">
        <v>36</v>
      </c>
      <c r="L7" s="45" t="s">
        <v>32</v>
      </c>
      <c r="M7" s="15"/>
      <c r="N7" s="46" t="s">
        <v>33</v>
      </c>
      <c r="O7" s="51" t="s">
        <v>36</v>
      </c>
      <c r="P7" s="47" t="s">
        <v>34</v>
      </c>
    </row>
    <row r="8" spans="1:18" ht="21.75" customHeight="1">
      <c r="A8" s="14"/>
      <c r="B8" s="16">
        <v>1</v>
      </c>
      <c r="C8" s="17" t="s">
        <v>2</v>
      </c>
      <c r="D8" s="18">
        <v>92.6</v>
      </c>
      <c r="E8" s="19">
        <v>1402.2</v>
      </c>
      <c r="F8" s="18">
        <v>105</v>
      </c>
      <c r="G8" s="18">
        <v>55</v>
      </c>
      <c r="H8" s="18">
        <v>155.3</v>
      </c>
      <c r="I8" s="48">
        <f aca="true" t="shared" si="0" ref="I8:I22">H8-R8</f>
        <v>96.50000000000001</v>
      </c>
      <c r="J8" s="20">
        <f aca="true" t="shared" si="1" ref="J8:J27">H8/E8</f>
        <v>0.11075452859791757</v>
      </c>
      <c r="K8" s="20">
        <f>I8/G8</f>
        <v>1.7545454545454549</v>
      </c>
      <c r="L8" s="21">
        <f>H8/F8</f>
        <v>1.4790476190476192</v>
      </c>
      <c r="M8" s="22">
        <v>1.7</v>
      </c>
      <c r="N8" s="18">
        <f>H8-F8</f>
        <v>50.30000000000001</v>
      </c>
      <c r="O8" s="48">
        <f>I8-G8</f>
        <v>41.500000000000014</v>
      </c>
      <c r="P8" s="23">
        <f aca="true" t="shared" si="2" ref="P8:P22">H8-D8</f>
        <v>62.70000000000002</v>
      </c>
      <c r="R8">
        <v>58.8</v>
      </c>
    </row>
    <row r="9" spans="1:18" ht="21.75" customHeight="1">
      <c r="A9" s="14"/>
      <c r="B9" s="16">
        <v>2</v>
      </c>
      <c r="C9" s="17" t="s">
        <v>1</v>
      </c>
      <c r="D9" s="18">
        <v>37.8</v>
      </c>
      <c r="E9" s="19">
        <v>587.1</v>
      </c>
      <c r="F9" s="18">
        <v>87.3</v>
      </c>
      <c r="G9" s="18">
        <v>47.1</v>
      </c>
      <c r="H9" s="18">
        <v>49.2</v>
      </c>
      <c r="I9" s="48">
        <f t="shared" si="0"/>
        <v>12.400000000000006</v>
      </c>
      <c r="J9" s="20">
        <f t="shared" si="1"/>
        <v>0.08380173735309147</v>
      </c>
      <c r="K9" s="20">
        <f aca="true" t="shared" si="3" ref="K9:K27">I9/G9</f>
        <v>0.2632696390658175</v>
      </c>
      <c r="L9" s="21">
        <f aca="true" t="shared" si="4" ref="L9:L27">H9/F9</f>
        <v>0.563573883161512</v>
      </c>
      <c r="M9" s="22">
        <v>2.6</v>
      </c>
      <c r="N9" s="18">
        <f aca="true" t="shared" si="5" ref="N9:N22">H9-F9</f>
        <v>-38.099999999999994</v>
      </c>
      <c r="O9" s="48">
        <f aca="true" t="shared" si="6" ref="O9:O27">I9-G9</f>
        <v>-34.699999999999996</v>
      </c>
      <c r="P9" s="23">
        <f t="shared" si="2"/>
        <v>11.400000000000006</v>
      </c>
      <c r="R9">
        <v>36.8</v>
      </c>
    </row>
    <row r="10" spans="1:18" ht="21.75" customHeight="1">
      <c r="A10" s="14"/>
      <c r="B10" s="16">
        <v>3</v>
      </c>
      <c r="C10" s="17" t="s">
        <v>3</v>
      </c>
      <c r="D10" s="18">
        <v>112.6</v>
      </c>
      <c r="E10" s="19">
        <v>995.9</v>
      </c>
      <c r="F10" s="18">
        <v>110.8</v>
      </c>
      <c r="G10" s="18">
        <v>53.1</v>
      </c>
      <c r="H10" s="18">
        <v>194</v>
      </c>
      <c r="I10" s="48">
        <f t="shared" si="0"/>
        <v>75.5</v>
      </c>
      <c r="J10" s="20">
        <f t="shared" si="1"/>
        <v>0.19479867456571945</v>
      </c>
      <c r="K10" s="20">
        <f t="shared" si="3"/>
        <v>1.4218455743879472</v>
      </c>
      <c r="L10" s="21">
        <f t="shared" si="4"/>
        <v>1.7509025270758123</v>
      </c>
      <c r="M10" s="22">
        <v>1</v>
      </c>
      <c r="N10" s="18">
        <f t="shared" si="5"/>
        <v>83.2</v>
      </c>
      <c r="O10" s="48">
        <f t="shared" si="6"/>
        <v>22.4</v>
      </c>
      <c r="P10" s="23">
        <f t="shared" si="2"/>
        <v>81.4</v>
      </c>
      <c r="R10">
        <v>118.5</v>
      </c>
    </row>
    <row r="11" spans="1:18" ht="21.75" customHeight="1">
      <c r="A11" s="14"/>
      <c r="B11" s="16">
        <v>4</v>
      </c>
      <c r="C11" s="17" t="s">
        <v>4</v>
      </c>
      <c r="D11" s="18">
        <v>105.8</v>
      </c>
      <c r="E11" s="19">
        <v>685</v>
      </c>
      <c r="F11" s="18">
        <v>110.8</v>
      </c>
      <c r="G11" s="18">
        <v>28.6</v>
      </c>
      <c r="H11" s="18">
        <v>116.9</v>
      </c>
      <c r="I11" s="48">
        <f t="shared" si="0"/>
        <v>31.80000000000001</v>
      </c>
      <c r="J11" s="20">
        <f t="shared" si="1"/>
        <v>0.17065693430656936</v>
      </c>
      <c r="K11" s="20">
        <f t="shared" si="3"/>
        <v>1.1118881118881123</v>
      </c>
      <c r="L11" s="21">
        <f t="shared" si="4"/>
        <v>1.0550541516245489</v>
      </c>
      <c r="M11" s="22">
        <v>1.3</v>
      </c>
      <c r="N11" s="18">
        <f t="shared" si="5"/>
        <v>6.1000000000000085</v>
      </c>
      <c r="O11" s="48">
        <f t="shared" si="6"/>
        <v>3.20000000000001</v>
      </c>
      <c r="P11" s="23">
        <f t="shared" si="2"/>
        <v>11.100000000000009</v>
      </c>
      <c r="R11">
        <v>85.1</v>
      </c>
    </row>
    <row r="12" spans="1:18" ht="21.75" customHeight="1">
      <c r="A12" s="14"/>
      <c r="B12" s="16">
        <v>5</v>
      </c>
      <c r="C12" s="17" t="s">
        <v>5</v>
      </c>
      <c r="D12" s="18">
        <v>294.2</v>
      </c>
      <c r="E12" s="19">
        <v>2074.4</v>
      </c>
      <c r="F12" s="18">
        <v>295.7</v>
      </c>
      <c r="G12" s="18">
        <v>161.8</v>
      </c>
      <c r="H12" s="18">
        <v>308.6</v>
      </c>
      <c r="I12" s="48">
        <f t="shared" si="0"/>
        <v>206.3</v>
      </c>
      <c r="J12" s="20">
        <f t="shared" si="1"/>
        <v>0.14876590821442345</v>
      </c>
      <c r="K12" s="20">
        <f t="shared" si="3"/>
        <v>1.2750309023485784</v>
      </c>
      <c r="L12" s="21">
        <f t="shared" si="4"/>
        <v>1.043625295908015</v>
      </c>
      <c r="M12" s="22">
        <v>3.5</v>
      </c>
      <c r="N12" s="18">
        <f t="shared" si="5"/>
        <v>12.900000000000034</v>
      </c>
      <c r="O12" s="48">
        <f t="shared" si="6"/>
        <v>44.5</v>
      </c>
      <c r="P12" s="23">
        <f t="shared" si="2"/>
        <v>14.400000000000034</v>
      </c>
      <c r="R12">
        <v>102.3</v>
      </c>
    </row>
    <row r="13" spans="1:18" ht="21.75" customHeight="1">
      <c r="A13" s="14"/>
      <c r="B13" s="16">
        <v>6</v>
      </c>
      <c r="C13" s="17" t="s">
        <v>6</v>
      </c>
      <c r="D13" s="18">
        <v>325</v>
      </c>
      <c r="E13" s="19">
        <v>1950.4</v>
      </c>
      <c r="F13" s="18">
        <v>245.5</v>
      </c>
      <c r="G13" s="18">
        <v>137.9</v>
      </c>
      <c r="H13" s="18">
        <v>564.5</v>
      </c>
      <c r="I13" s="48">
        <f t="shared" si="0"/>
        <v>267.5</v>
      </c>
      <c r="J13" s="20">
        <f t="shared" si="1"/>
        <v>0.2894278096800656</v>
      </c>
      <c r="K13" s="20">
        <f t="shared" si="3"/>
        <v>1.939811457577955</v>
      </c>
      <c r="L13" s="21">
        <f t="shared" si="4"/>
        <v>2.29938900203666</v>
      </c>
      <c r="M13" s="22">
        <v>4.4</v>
      </c>
      <c r="N13" s="18">
        <f t="shared" si="5"/>
        <v>319</v>
      </c>
      <c r="O13" s="48">
        <f t="shared" si="6"/>
        <v>129.6</v>
      </c>
      <c r="P13" s="23">
        <f t="shared" si="2"/>
        <v>239.5</v>
      </c>
      <c r="R13">
        <v>297</v>
      </c>
    </row>
    <row r="14" spans="1:18" ht="21.75" customHeight="1">
      <c r="A14" s="14"/>
      <c r="B14" s="16">
        <v>7</v>
      </c>
      <c r="C14" s="17" t="s">
        <v>7</v>
      </c>
      <c r="D14" s="18">
        <v>236.2</v>
      </c>
      <c r="E14" s="19">
        <v>1493.9</v>
      </c>
      <c r="F14" s="18">
        <v>132</v>
      </c>
      <c r="G14" s="18">
        <v>72.4</v>
      </c>
      <c r="H14" s="18">
        <v>275.3</v>
      </c>
      <c r="I14" s="48">
        <f t="shared" si="0"/>
        <v>95.10000000000002</v>
      </c>
      <c r="J14" s="20">
        <f t="shared" si="1"/>
        <v>0.1842827498493875</v>
      </c>
      <c r="K14" s="20">
        <f t="shared" si="3"/>
        <v>1.31353591160221</v>
      </c>
      <c r="L14" s="21">
        <f t="shared" si="4"/>
        <v>2.085606060606061</v>
      </c>
      <c r="M14" s="22">
        <v>3.1</v>
      </c>
      <c r="N14" s="18">
        <f t="shared" si="5"/>
        <v>143.3</v>
      </c>
      <c r="O14" s="48">
        <f t="shared" si="6"/>
        <v>22.700000000000017</v>
      </c>
      <c r="P14" s="23">
        <f t="shared" si="2"/>
        <v>39.10000000000002</v>
      </c>
      <c r="R14">
        <v>180.2</v>
      </c>
    </row>
    <row r="15" spans="1:18" ht="21.75" customHeight="1">
      <c r="A15" s="14"/>
      <c r="B15" s="16">
        <v>8</v>
      </c>
      <c r="C15" s="17" t="s">
        <v>8</v>
      </c>
      <c r="D15" s="18">
        <v>66.2</v>
      </c>
      <c r="E15" s="19">
        <v>466.9</v>
      </c>
      <c r="F15" s="18">
        <v>66.4</v>
      </c>
      <c r="G15" s="18">
        <v>21.8</v>
      </c>
      <c r="H15" s="18">
        <v>103.9</v>
      </c>
      <c r="I15" s="48">
        <f t="shared" si="0"/>
        <v>38.5</v>
      </c>
      <c r="J15" s="20">
        <f t="shared" si="1"/>
        <v>0.22253159134718356</v>
      </c>
      <c r="K15" s="20">
        <f t="shared" si="3"/>
        <v>1.7660550458715596</v>
      </c>
      <c r="L15" s="21">
        <f t="shared" si="4"/>
        <v>1.5647590361445782</v>
      </c>
      <c r="M15" s="22">
        <v>0.4</v>
      </c>
      <c r="N15" s="18">
        <f t="shared" si="5"/>
        <v>37.5</v>
      </c>
      <c r="O15" s="48">
        <f t="shared" si="6"/>
        <v>16.7</v>
      </c>
      <c r="P15" s="23">
        <f t="shared" si="2"/>
        <v>37.7</v>
      </c>
      <c r="R15">
        <v>65.4</v>
      </c>
    </row>
    <row r="16" spans="1:18" ht="21.75" customHeight="1">
      <c r="A16" s="14"/>
      <c r="B16" s="16">
        <v>9</v>
      </c>
      <c r="C16" s="17" t="s">
        <v>9</v>
      </c>
      <c r="D16" s="18">
        <v>249.2</v>
      </c>
      <c r="E16" s="19">
        <v>1262</v>
      </c>
      <c r="F16" s="18">
        <v>235.1</v>
      </c>
      <c r="G16" s="18">
        <v>84.6</v>
      </c>
      <c r="H16" s="18">
        <v>285.7</v>
      </c>
      <c r="I16" s="48">
        <f t="shared" si="0"/>
        <v>108.1</v>
      </c>
      <c r="J16" s="20">
        <f t="shared" si="1"/>
        <v>0.22638668779714738</v>
      </c>
      <c r="K16" s="20">
        <f t="shared" si="3"/>
        <v>1.277777777777778</v>
      </c>
      <c r="L16" s="21">
        <f t="shared" si="4"/>
        <v>1.21522756273926</v>
      </c>
      <c r="M16" s="22">
        <v>1.1</v>
      </c>
      <c r="N16" s="18">
        <f t="shared" si="5"/>
        <v>50.599999999999994</v>
      </c>
      <c r="O16" s="48">
        <f t="shared" si="6"/>
        <v>23.5</v>
      </c>
      <c r="P16" s="23">
        <f t="shared" si="2"/>
        <v>36.5</v>
      </c>
      <c r="R16">
        <v>177.6</v>
      </c>
    </row>
    <row r="17" spans="1:18" ht="21.75" customHeight="1">
      <c r="A17" s="14"/>
      <c r="B17" s="16">
        <v>10</v>
      </c>
      <c r="C17" s="17" t="s">
        <v>10</v>
      </c>
      <c r="D17" s="18">
        <v>152.1</v>
      </c>
      <c r="E17" s="19">
        <v>1129.7</v>
      </c>
      <c r="F17" s="18">
        <v>179.4</v>
      </c>
      <c r="G17" s="18">
        <v>102.2</v>
      </c>
      <c r="H17" s="18">
        <v>144.7</v>
      </c>
      <c r="I17" s="48">
        <f t="shared" si="0"/>
        <v>54.79999999999998</v>
      </c>
      <c r="J17" s="20">
        <f t="shared" si="1"/>
        <v>0.12808710277064705</v>
      </c>
      <c r="K17" s="20">
        <f t="shared" si="3"/>
        <v>0.5362035225048922</v>
      </c>
      <c r="L17" s="21">
        <f t="shared" si="4"/>
        <v>0.8065774804905239</v>
      </c>
      <c r="M17" s="22">
        <v>12.1</v>
      </c>
      <c r="N17" s="18">
        <f t="shared" si="5"/>
        <v>-34.70000000000002</v>
      </c>
      <c r="O17" s="48">
        <f t="shared" si="6"/>
        <v>-47.40000000000002</v>
      </c>
      <c r="P17" s="23">
        <f t="shared" si="2"/>
        <v>-7.400000000000006</v>
      </c>
      <c r="R17">
        <v>89.9</v>
      </c>
    </row>
    <row r="18" spans="1:18" ht="21.75" customHeight="1">
      <c r="A18" s="14"/>
      <c r="B18" s="16">
        <v>11</v>
      </c>
      <c r="C18" s="17" t="s">
        <v>11</v>
      </c>
      <c r="D18" s="18">
        <v>367.8</v>
      </c>
      <c r="E18" s="19">
        <v>2848.7</v>
      </c>
      <c r="F18" s="18">
        <v>385.3</v>
      </c>
      <c r="G18" s="18">
        <v>133.9</v>
      </c>
      <c r="H18" s="18">
        <v>461.2</v>
      </c>
      <c r="I18" s="48">
        <f t="shared" si="0"/>
        <v>193.89999999999998</v>
      </c>
      <c r="J18" s="20">
        <f t="shared" si="1"/>
        <v>0.16189840980096185</v>
      </c>
      <c r="K18" s="20">
        <f t="shared" si="3"/>
        <v>1.4480955937266615</v>
      </c>
      <c r="L18" s="21">
        <f t="shared" si="4"/>
        <v>1.1969893589410847</v>
      </c>
      <c r="M18" s="22">
        <v>9.8</v>
      </c>
      <c r="N18" s="18">
        <f t="shared" si="5"/>
        <v>75.89999999999998</v>
      </c>
      <c r="O18" s="48">
        <f t="shared" si="6"/>
        <v>59.99999999999997</v>
      </c>
      <c r="P18" s="23">
        <f t="shared" si="2"/>
        <v>93.39999999999998</v>
      </c>
      <c r="R18">
        <v>267.3</v>
      </c>
    </row>
    <row r="19" spans="1:18" ht="21.75" customHeight="1">
      <c r="A19" s="14"/>
      <c r="B19" s="16">
        <v>12</v>
      </c>
      <c r="C19" s="17" t="s">
        <v>12</v>
      </c>
      <c r="D19" s="18">
        <v>112.7</v>
      </c>
      <c r="E19" s="19">
        <v>832.7</v>
      </c>
      <c r="F19" s="18">
        <v>117.9</v>
      </c>
      <c r="G19" s="18">
        <v>61.5</v>
      </c>
      <c r="H19" s="18">
        <v>216.3</v>
      </c>
      <c r="I19" s="48">
        <f t="shared" si="0"/>
        <v>112.70000000000002</v>
      </c>
      <c r="J19" s="20">
        <f t="shared" si="1"/>
        <v>0.2597574156358833</v>
      </c>
      <c r="K19" s="20">
        <f t="shared" si="3"/>
        <v>1.8325203252032523</v>
      </c>
      <c r="L19" s="21">
        <f t="shared" si="4"/>
        <v>1.8346055979643765</v>
      </c>
      <c r="M19" s="22">
        <v>4.3</v>
      </c>
      <c r="N19" s="18">
        <f t="shared" si="5"/>
        <v>98.4</v>
      </c>
      <c r="O19" s="48">
        <f t="shared" si="6"/>
        <v>51.20000000000002</v>
      </c>
      <c r="P19" s="23">
        <f t="shared" si="2"/>
        <v>103.60000000000001</v>
      </c>
      <c r="R19">
        <v>103.6</v>
      </c>
    </row>
    <row r="20" spans="1:18" ht="21.75" customHeight="1">
      <c r="A20" s="14"/>
      <c r="B20" s="16">
        <v>13</v>
      </c>
      <c r="C20" s="17" t="s">
        <v>13</v>
      </c>
      <c r="D20" s="18">
        <v>196.1</v>
      </c>
      <c r="E20" s="19">
        <v>1369.8</v>
      </c>
      <c r="F20" s="18">
        <v>193.4</v>
      </c>
      <c r="G20" s="18">
        <v>55.4</v>
      </c>
      <c r="H20" s="18">
        <v>220.3</v>
      </c>
      <c r="I20" s="48">
        <f t="shared" si="0"/>
        <v>81.70000000000002</v>
      </c>
      <c r="J20" s="20">
        <f t="shared" si="1"/>
        <v>0.16082639801430867</v>
      </c>
      <c r="K20" s="20">
        <f t="shared" si="3"/>
        <v>1.4747292418772566</v>
      </c>
      <c r="L20" s="21">
        <f t="shared" si="4"/>
        <v>1.139089968976215</v>
      </c>
      <c r="M20" s="22">
        <v>19.7</v>
      </c>
      <c r="N20" s="18">
        <f t="shared" si="5"/>
        <v>26.900000000000006</v>
      </c>
      <c r="O20" s="48">
        <f t="shared" si="6"/>
        <v>26.30000000000002</v>
      </c>
      <c r="P20" s="23">
        <f t="shared" si="2"/>
        <v>24.200000000000017</v>
      </c>
      <c r="R20">
        <v>138.6</v>
      </c>
    </row>
    <row r="21" spans="1:18" ht="21.75" customHeight="1">
      <c r="A21" s="14"/>
      <c r="B21" s="16">
        <v>14</v>
      </c>
      <c r="C21" s="17" t="s">
        <v>14</v>
      </c>
      <c r="D21" s="18">
        <v>229.6</v>
      </c>
      <c r="E21" s="19">
        <v>1412.4</v>
      </c>
      <c r="F21" s="18">
        <v>184</v>
      </c>
      <c r="G21" s="18">
        <v>80.4</v>
      </c>
      <c r="H21" s="18">
        <v>249</v>
      </c>
      <c r="I21" s="48">
        <f t="shared" si="0"/>
        <v>50.69999999999999</v>
      </c>
      <c r="J21" s="20">
        <f t="shared" si="1"/>
        <v>0.17629566694987256</v>
      </c>
      <c r="K21" s="20">
        <f t="shared" si="3"/>
        <v>0.6305970149253729</v>
      </c>
      <c r="L21" s="21">
        <f t="shared" si="4"/>
        <v>1.3532608695652173</v>
      </c>
      <c r="M21" s="22">
        <v>2.9</v>
      </c>
      <c r="N21" s="18">
        <f t="shared" si="5"/>
        <v>65</v>
      </c>
      <c r="O21" s="48">
        <f t="shared" si="6"/>
        <v>-29.700000000000017</v>
      </c>
      <c r="P21" s="23">
        <f t="shared" si="2"/>
        <v>19.400000000000006</v>
      </c>
      <c r="R21">
        <v>198.3</v>
      </c>
    </row>
    <row r="22" spans="1:18" ht="21.75" customHeight="1">
      <c r="A22" s="14"/>
      <c r="B22" s="16">
        <v>15</v>
      </c>
      <c r="C22" s="17" t="s">
        <v>15</v>
      </c>
      <c r="D22" s="18">
        <v>136.2</v>
      </c>
      <c r="E22" s="19">
        <v>1386.4</v>
      </c>
      <c r="F22" s="18">
        <v>187.7</v>
      </c>
      <c r="G22" s="18">
        <v>53.5</v>
      </c>
      <c r="H22" s="18">
        <v>187.8</v>
      </c>
      <c r="I22" s="48">
        <f t="shared" si="0"/>
        <v>53.5</v>
      </c>
      <c r="J22" s="20">
        <f t="shared" si="1"/>
        <v>0.13545874206578187</v>
      </c>
      <c r="K22" s="20">
        <f t="shared" si="3"/>
        <v>1</v>
      </c>
      <c r="L22" s="21">
        <f t="shared" si="4"/>
        <v>1.0005327650506128</v>
      </c>
      <c r="M22" s="22">
        <v>1.3</v>
      </c>
      <c r="N22" s="18">
        <f t="shared" si="5"/>
        <v>0.10000000000002274</v>
      </c>
      <c r="O22" s="48">
        <f t="shared" si="6"/>
        <v>0</v>
      </c>
      <c r="P22" s="23">
        <f t="shared" si="2"/>
        <v>51.60000000000002</v>
      </c>
      <c r="R22">
        <v>134.3</v>
      </c>
    </row>
    <row r="23" spans="1:16" ht="21.75" customHeight="1">
      <c r="A23" s="14"/>
      <c r="B23" s="24">
        <v>16</v>
      </c>
      <c r="C23" s="25" t="s">
        <v>16</v>
      </c>
      <c r="D23" s="26">
        <v>2714.0999999999995</v>
      </c>
      <c r="E23" s="17">
        <f>SUM(E8:E22)</f>
        <v>19897.500000000004</v>
      </c>
      <c r="F23" s="26">
        <f>SUM(F8:F22)</f>
        <v>2636.2999999999997</v>
      </c>
      <c r="G23" s="26">
        <f>SUM(G8:G22)</f>
        <v>1149.2</v>
      </c>
      <c r="H23" s="26">
        <f>SUM(H8:H22)</f>
        <v>3532.7000000000003</v>
      </c>
      <c r="I23" s="49">
        <f>SUM(I8:I22)</f>
        <v>1479.0000000000002</v>
      </c>
      <c r="J23" s="20">
        <f t="shared" si="1"/>
        <v>0.17754491770322903</v>
      </c>
      <c r="K23" s="20">
        <f t="shared" si="3"/>
        <v>1.2869822485207103</v>
      </c>
      <c r="L23" s="27">
        <f t="shared" si="4"/>
        <v>1.3400220005310475</v>
      </c>
      <c r="M23" s="28">
        <f>SUM(M8:M22)</f>
        <v>69.2</v>
      </c>
      <c r="N23" s="26">
        <f>SUM(N8:N22)</f>
        <v>896.4</v>
      </c>
      <c r="O23" s="48">
        <f t="shared" si="6"/>
        <v>329.8000000000002</v>
      </c>
      <c r="P23" s="29">
        <f>SUM(P8:P22)</f>
        <v>818.6000000000001</v>
      </c>
    </row>
    <row r="24" spans="1:18" ht="21.75" customHeight="1">
      <c r="A24" s="14"/>
      <c r="B24" s="30">
        <v>17</v>
      </c>
      <c r="C24" s="17" t="s">
        <v>17</v>
      </c>
      <c r="D24" s="18">
        <v>1351.8</v>
      </c>
      <c r="E24" s="19">
        <v>8808.8</v>
      </c>
      <c r="F24" s="18">
        <v>1105.5</v>
      </c>
      <c r="G24" s="18">
        <v>524.3</v>
      </c>
      <c r="H24" s="18">
        <v>1200.5</v>
      </c>
      <c r="I24" s="48">
        <f>H24-R24</f>
        <v>588.9</v>
      </c>
      <c r="J24" s="20">
        <f t="shared" si="1"/>
        <v>0.13628417037507948</v>
      </c>
      <c r="K24" s="20">
        <f t="shared" si="3"/>
        <v>1.1232119015830633</v>
      </c>
      <c r="L24" s="21">
        <f t="shared" si="4"/>
        <v>1.0859339665309815</v>
      </c>
      <c r="M24" s="22">
        <v>37.9</v>
      </c>
      <c r="N24" s="18">
        <f>H24-F24</f>
        <v>95</v>
      </c>
      <c r="O24" s="48">
        <f t="shared" si="6"/>
        <v>64.60000000000002</v>
      </c>
      <c r="P24" s="23">
        <f>H24-D24</f>
        <v>-151.29999999999995</v>
      </c>
      <c r="R24">
        <v>611.6</v>
      </c>
    </row>
    <row r="25" spans="1:16" ht="21.75" customHeight="1">
      <c r="A25" s="14"/>
      <c r="B25" s="30">
        <v>18</v>
      </c>
      <c r="C25" s="17" t="s">
        <v>18</v>
      </c>
      <c r="D25" s="26">
        <v>4065.8999999999996</v>
      </c>
      <c r="E25" s="17">
        <f>SUM(E23:E24)</f>
        <v>28706.300000000003</v>
      </c>
      <c r="F25" s="26">
        <f>SUM(F23:F24)</f>
        <v>3741.7999999999997</v>
      </c>
      <c r="G25" s="26">
        <f>SUM(G23:G24)</f>
        <v>1673.5</v>
      </c>
      <c r="H25" s="26">
        <f>SUM(H23:H24)</f>
        <v>4733.200000000001</v>
      </c>
      <c r="I25" s="49">
        <f>I24+I23</f>
        <v>2067.9</v>
      </c>
      <c r="J25" s="20">
        <f t="shared" si="1"/>
        <v>0.16488366665157125</v>
      </c>
      <c r="K25" s="20">
        <f t="shared" si="3"/>
        <v>1.2356737376755305</v>
      </c>
      <c r="L25" s="27">
        <f t="shared" si="4"/>
        <v>1.2649526965631517</v>
      </c>
      <c r="M25" s="28">
        <f>SUM(M23:M24)</f>
        <v>107.1</v>
      </c>
      <c r="N25" s="26">
        <f>SUM(N23+N24)</f>
        <v>991.4</v>
      </c>
      <c r="O25" s="48">
        <f t="shared" si="6"/>
        <v>394.4000000000001</v>
      </c>
      <c r="P25" s="29">
        <f>SUM(P23+P24)</f>
        <v>667.3000000000002</v>
      </c>
    </row>
    <row r="26" spans="1:18" ht="21.75" customHeight="1">
      <c r="A26" s="14"/>
      <c r="B26" s="30">
        <v>19</v>
      </c>
      <c r="C26" s="17" t="s">
        <v>19</v>
      </c>
      <c r="D26" s="32">
        <v>3005.3</v>
      </c>
      <c r="E26" s="19">
        <v>28141.3</v>
      </c>
      <c r="F26" s="18">
        <v>3522</v>
      </c>
      <c r="G26" s="18">
        <v>1761</v>
      </c>
      <c r="H26" s="32">
        <v>3743.8</v>
      </c>
      <c r="I26" s="48">
        <f>H26-R26</f>
        <v>2181.2000000000003</v>
      </c>
      <c r="J26" s="20">
        <f t="shared" si="1"/>
        <v>0.13303578725929507</v>
      </c>
      <c r="K26" s="20">
        <f t="shared" si="3"/>
        <v>1.2386144236229417</v>
      </c>
      <c r="L26" s="21">
        <f t="shared" si="4"/>
        <v>1.0629755820556503</v>
      </c>
      <c r="M26" s="22">
        <v>56.5</v>
      </c>
      <c r="N26" s="18">
        <f>H26-F26</f>
        <v>221.80000000000018</v>
      </c>
      <c r="O26" s="48">
        <f t="shared" si="6"/>
        <v>420.2000000000003</v>
      </c>
      <c r="P26" s="23">
        <f>H26-D26</f>
        <v>738.5</v>
      </c>
      <c r="R26">
        <v>1562.6</v>
      </c>
    </row>
    <row r="27" spans="1:18" ht="21.75" customHeight="1" thickBot="1">
      <c r="A27" s="14"/>
      <c r="B27" s="33">
        <v>20</v>
      </c>
      <c r="C27" s="34" t="s">
        <v>16</v>
      </c>
      <c r="D27" s="31">
        <f>SUM(D25:D26)</f>
        <v>7071.2</v>
      </c>
      <c r="E27" s="34">
        <f>SUM(E25:E26)</f>
        <v>56847.600000000006</v>
      </c>
      <c r="F27" s="31">
        <f>SUM(F25:F26)</f>
        <v>7263.799999999999</v>
      </c>
      <c r="G27" s="31">
        <f>SUM(G25:G26)</f>
        <v>3434.5</v>
      </c>
      <c r="H27" s="31">
        <f>SUM(H25:H26)</f>
        <v>8477</v>
      </c>
      <c r="I27" s="50">
        <f>I26+I25</f>
        <v>4249.1</v>
      </c>
      <c r="J27" s="35">
        <f t="shared" si="1"/>
        <v>0.14911799266811615</v>
      </c>
      <c r="K27" s="20">
        <f t="shared" si="3"/>
        <v>1.2371815402533122</v>
      </c>
      <c r="L27" s="36">
        <f t="shared" si="4"/>
        <v>1.1670200170709548</v>
      </c>
      <c r="M27" s="37">
        <f>SUM(M25:M26)</f>
        <v>163.6</v>
      </c>
      <c r="N27" s="31">
        <f>SUM(N26+N25)</f>
        <v>1213.2000000000003</v>
      </c>
      <c r="O27" s="48">
        <f t="shared" si="6"/>
        <v>814.6000000000004</v>
      </c>
      <c r="P27" s="38">
        <f>SUM(P26+P25)</f>
        <v>1405.8000000000002</v>
      </c>
      <c r="R27">
        <f>SUM(R8:R26)</f>
        <v>4227.9</v>
      </c>
    </row>
    <row r="28" spans="2:16" ht="13.5" thickTop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8">
      <c r="B29" s="8"/>
      <c r="C29" s="9"/>
      <c r="D29" s="9"/>
      <c r="E29" s="9"/>
      <c r="F29" s="8"/>
      <c r="G29" s="8"/>
      <c r="H29" s="8"/>
      <c r="I29" s="8"/>
      <c r="J29" s="8"/>
      <c r="K29" s="8"/>
      <c r="L29" s="10"/>
      <c r="M29" s="8"/>
      <c r="N29" s="8"/>
      <c r="O29" s="8"/>
      <c r="P29" s="8"/>
    </row>
    <row r="30" spans="2:16" ht="18">
      <c r="B30" s="8"/>
      <c r="C30" s="11"/>
      <c r="D30" s="11"/>
      <c r="E30" s="11"/>
      <c r="F30" s="8"/>
      <c r="G30" s="8"/>
      <c r="H30" s="8"/>
      <c r="I30" s="8"/>
      <c r="J30" s="8"/>
      <c r="K30" s="8"/>
      <c r="L30" s="12"/>
      <c r="M30" s="8"/>
      <c r="N30" s="8"/>
      <c r="O30" s="8"/>
      <c r="P30" s="8"/>
    </row>
    <row r="31" spans="2:16" ht="18">
      <c r="B31" s="8"/>
      <c r="C31" s="11"/>
      <c r="D31" s="11"/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2:16" ht="18">
      <c r="B32" s="8"/>
      <c r="C32" s="13"/>
      <c r="D32" s="13"/>
      <c r="E32" s="13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2:16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7" ht="18">
      <c r="A34" s="39"/>
      <c r="B34" s="39"/>
      <c r="C34" s="40" t="s">
        <v>20</v>
      </c>
      <c r="D34" s="40"/>
      <c r="E34" s="40"/>
      <c r="F34" s="41"/>
      <c r="G34" s="41"/>
      <c r="H34" s="41"/>
      <c r="I34" s="41"/>
      <c r="J34" s="41"/>
      <c r="K34" s="41"/>
      <c r="L34" s="44" t="s">
        <v>27</v>
      </c>
      <c r="M34" s="42"/>
      <c r="N34" s="42"/>
      <c r="O34" s="42"/>
      <c r="P34" s="42"/>
      <c r="Q34" s="42"/>
    </row>
    <row r="35" spans="2:16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</sheetData>
  <sheetProtection formatCells="0"/>
  <mergeCells count="10">
    <mergeCell ref="B6:B7"/>
    <mergeCell ref="C6:C7"/>
    <mergeCell ref="D6:D7"/>
    <mergeCell ref="M6:P6"/>
    <mergeCell ref="F6:F7"/>
    <mergeCell ref="H6:H7"/>
    <mergeCell ref="J6:L6"/>
    <mergeCell ref="E6:E7"/>
    <mergeCell ref="G6:G7"/>
    <mergeCell ref="I6:I7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1</cp:lastModifiedBy>
  <cp:lastPrinted>2018-02-26T08:38:28Z</cp:lastPrinted>
  <dcterms:created xsi:type="dcterms:W3CDTF">2003-08-01T10:53:10Z</dcterms:created>
  <dcterms:modified xsi:type="dcterms:W3CDTF">2018-03-01T08:45:19Z</dcterms:modified>
  <cp:category/>
  <cp:version/>
  <cp:contentType/>
  <cp:contentStatus/>
</cp:coreProperties>
</file>