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80" windowHeight="907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<sst xmlns="http://schemas.openxmlformats.org/spreadsheetml/2006/main" count="468" uniqueCount="226">
  <si>
    <t>Додаток 1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</si>
  <si>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</si>
  <si>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</si>
  <si>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</si>
  <si>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</si>
  <si>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</si>
  <si>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</si>
  <si>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</si>
  <si>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</si>
  <si>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</si>
  <si>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</si>
  <si>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ВСЬОГО ДОХОДІВ</t>
  </si>
  <si>
    <t>Доходи районного бюджету на 2018 рік</t>
  </si>
  <si>
    <t>до рішення 18 сесії Чечельницької районної</t>
  </si>
  <si>
    <t xml:space="preserve">ради 7 скликання </t>
  </si>
  <si>
    <t>(тис.грн)</t>
  </si>
  <si>
    <t>Керуючий справами виконавчого апарату</t>
  </si>
  <si>
    <t>районної ради</t>
  </si>
  <si>
    <t>№ 362</t>
  </si>
  <si>
    <t>Г.М. Лисенко</t>
  </si>
  <si>
    <t>Додаток 2</t>
  </si>
  <si>
    <t>до рішення Чечельницької районної ради</t>
  </si>
  <si>
    <t xml:space="preserve">7 скликання </t>
  </si>
  <si>
    <t>16.02.2018 № 362</t>
  </si>
  <si>
    <t>Фінансування районного бюджету на 2018 рік</t>
  </si>
  <si>
    <t>Найменування згідно з класифікацією фінансування бюджету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</si>
  <si>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</si>
  <si>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</si>
  <si>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</si>
  <si>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</si>
  <si>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</si>
  <si>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</si>
  <si>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</si>
  <si>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Додаток 3</t>
  </si>
  <si>
    <t>7 скликання</t>
  </si>
  <si>
    <t>РОЗПОДІЛ</t>
  </si>
  <si>
    <t>видатків районного бюджету на 2018 рік</t>
  </si>
  <si>
    <t xml:space="preserve">        (зміни)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</si>
  <si>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</si>
  <si>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</si>
  <si>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</si>
  <si>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</si>
  <si>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</si>
  <si>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</si>
  <si>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</si>
  <si>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</si>
  <si>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</si>
  <si>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</si>
  <si>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</si>
  <si>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0100000</t>
  </si>
  <si>
    <t>Чечельницька районна рада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</si>
  <si>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</si>
  <si>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</si>
  <si>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</si>
  <si>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</si>
  <si>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</si>
  <si>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</si>
  <si>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</si>
  <si>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</si>
  <si>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</si>
  <si>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0113240</t>
  </si>
  <si>
    <t>3240</t>
  </si>
  <si>
    <t>Інші заклади та заходи</t>
  </si>
  <si>
    <t>0113242</t>
  </si>
  <si>
    <t>3242</t>
  </si>
  <si>
    <t>1090</t>
  </si>
  <si>
    <t>Інші заходи у сфері соціального захисту і соціального забезпечення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</si>
  <si>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</si>
  <si>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</si>
  <si>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</si>
  <si>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0210180</t>
  </si>
  <si>
    <t>0212010</t>
  </si>
  <si>
    <t>2010</t>
  </si>
  <si>
    <t>0731</t>
  </si>
  <si>
    <t>Багатопрофільна стаціонарна медична допомога населенню</t>
  </si>
  <si>
    <t>0212110</t>
  </si>
  <si>
    <t>2110</t>
  </si>
  <si>
    <t>Первинна медична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</si>
  <si>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</si>
  <si>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</si>
  <si>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</si>
  <si>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</si>
  <si>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0212140</t>
  </si>
  <si>
    <t>2140</t>
  </si>
  <si>
    <t>Програми і централізовані заходи у галузі охорони здоров`я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</si>
  <si>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</si>
  <si>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</si>
  <si>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</si>
  <si>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</si>
  <si>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0213120</t>
  </si>
  <si>
    <t>3120</t>
  </si>
  <si>
    <t>Здійснення соціальної роботи з вразливими категоріями населення</t>
  </si>
  <si>
    <t>0213121</t>
  </si>
  <si>
    <t>3121</t>
  </si>
  <si>
    <t>1040</t>
  </si>
  <si>
    <t>Утримання та забезпечення діяльності центрів соціальних служб для сім`ї, дітей та молоді</t>
  </si>
  <si>
    <t>0213130</t>
  </si>
  <si>
    <t>3130</t>
  </si>
  <si>
    <t>Реалізація державної політики у молодіжній сфері</t>
  </si>
  <si>
    <t>0213131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</si>
  <si>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</si>
  <si>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</si>
  <si>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</si>
  <si>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</si>
  <si>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</si>
  <si>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0213240</t>
  </si>
  <si>
    <t>0213242</t>
  </si>
  <si>
    <t>0215010</t>
  </si>
  <si>
    <t>5010</t>
  </si>
  <si>
    <t>Проведення спортивної роботи в регіоні</t>
  </si>
  <si>
    <t>0215011</t>
  </si>
  <si>
    <t>5011</t>
  </si>
  <si>
    <t>0810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</si>
  <si>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</si>
  <si>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</si>
  <si>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</si>
  <si>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</si>
  <si>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0215050</t>
  </si>
  <si>
    <t>5050</t>
  </si>
  <si>
    <t>Підтримка фізкультурно-спортивного руху</t>
  </si>
  <si>
    <t>0215051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</si>
  <si>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</si>
  <si>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</si>
  <si>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0215053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</si>
  <si>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</si>
  <si>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</si>
  <si>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0600000</t>
  </si>
  <si>
    <t>Відділ освіти</t>
  </si>
  <si>
    <t>0610000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</si>
  <si>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</si>
  <si>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</si>
  <si>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</si>
  <si>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</si>
  <si>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0611160</t>
  </si>
  <si>
    <t>1160</t>
  </si>
  <si>
    <t>Інші програми, заклади та заходи у сфері освіти</t>
  </si>
  <si>
    <t>0611161</t>
  </si>
  <si>
    <t>1161</t>
  </si>
  <si>
    <t>0990</t>
  </si>
  <si>
    <t>Забезпечення діяльності інших закладів у сфері освіти</t>
  </si>
  <si>
    <t>0613140</t>
  </si>
  <si>
    <t>0617360</t>
  </si>
  <si>
    <t>7360</t>
  </si>
  <si>
    <t>Виконання інвестиційних проектів</t>
  </si>
  <si>
    <t>0617363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</si>
  <si>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</si>
  <si>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</si>
  <si>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</si>
  <si>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0800000</t>
  </si>
  <si>
    <t>Управління праці та соціального захисту населенння</t>
  </si>
  <si>
    <t>0810000</t>
  </si>
  <si>
    <t>0813140</t>
  </si>
  <si>
    <t>0813240</t>
  </si>
  <si>
    <t>0813242</t>
  </si>
  <si>
    <t>3700000</t>
  </si>
  <si>
    <t>Фінансове управління Чечельницької РДА</t>
  </si>
  <si>
    <t>3710000</t>
  </si>
  <si>
    <t>3718700</t>
  </si>
  <si>
    <t>8700</t>
  </si>
  <si>
    <t>Резервний фонд</t>
  </si>
  <si>
    <t>3719770</t>
  </si>
  <si>
    <t>9770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</si>
  <si>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</si>
  <si>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</si>
  <si>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</si>
  <si>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</si>
  <si>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 районної ради</t>
  </si>
  <si>
    <t xml:space="preserve">Додаток 5
до рішення 18 сесії Чечельницької районної ради
</t>
  </si>
  <si>
    <t>Перелік об’єктів, видатки на які у  2018   році будуть проводитися за рахунок коштів бюджету розвитку(зміни)</t>
  </si>
  <si>
    <t>(тис. грн)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</si>
  <si>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</si>
  <si>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</si>
  <si>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</si>
  <si>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</si>
  <si>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</si>
  <si>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</si>
  <si>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</si>
  <si>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</si>
  <si>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</si>
  <si>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 xml:space="preserve">капітальні видатки </t>
  </si>
  <si>
    <t xml:space="preserve">Державна адміністрація </t>
  </si>
  <si>
    <t>районної ради                                                                                                                                                                                                       Г.М. Лисенко</t>
  </si>
  <si>
    <t>Додаток 6
до рішення 18 сесії Чечельницької районної ради</t>
  </si>
  <si>
    <t xml:space="preserve">Перелік місцевих (регіональних) програм, які фінансуватимуться за рахунок коштів
Чечельницького районного  бюджету  у 2018  році(зміни)
</t>
  </si>
  <si>
    <t>(тис. грн)/грн</t>
  </si>
  <si>
    <t>Найменування місцевої (регіональної) програми</t>
  </si>
  <si>
    <t>Разом загальний та спеціальний фонди</t>
  </si>
  <si>
    <t>Чечельницька районна рада(відповідальний виконавець)</t>
  </si>
  <si>
    <t>Районна програма надання матеріальної допомоги жителям Чечельницького району на 2018-2020 роки</t>
  </si>
  <si>
    <t>Районна програма військово-патріотичного виховання молоді ,забезпечення заходів з призову,оборони,мобілізації та цивільного захисту на території району на 2017-2021роки</t>
  </si>
  <si>
    <t>Програма розвитку місцевого самоврядування на 2018-2020 роки</t>
  </si>
  <si>
    <t>Районна програма збереження архівних фондів на 2018-2020рр</t>
  </si>
  <si>
    <t>Чечельницька районна державна адміністрація</t>
  </si>
  <si>
    <t>Районна програма  ”Майбутнє Чечельниччини в збереженні здоров”я”на 2016-2020 роки</t>
  </si>
  <si>
    <t xml:space="preserve">Програма місцевих стимулів для медичних працівників Чечельницького району </t>
  </si>
  <si>
    <t>Районна цільова соціальна комплексна  програма підтримки сім"ї,молоді,демографічного розвитку ,попередження торгівлі людьми,запобіганню насильства в сім"ї та забезпечення рівних прав і можливостей чоловіків і жінок на 2017-2020 роки</t>
  </si>
  <si>
    <t>Районна програма відпочинку ту оздоровлення дітей і молоді на 2014-2018 роки</t>
  </si>
  <si>
    <t>Цільова соціальна Програма розвитку фізичної культури і спорту  у Чечельницькому районі на 2017-2020 роки</t>
  </si>
  <si>
    <t>Районна комплексна програма забезпечення розвитку і надання інформаційних послуг населенню району на 2018-2019 роки</t>
  </si>
  <si>
    <t>Програма розвитку малого та середнього підприємництва Чечельницького району на 2017-2018 роки</t>
  </si>
  <si>
    <t>Районна цільова програма організації харчування учнів закладів загальної середньої освіти району на 2018 рік</t>
  </si>
  <si>
    <t>Районна комплексної програми соціальної підтримки  учасників антитерористичної операції та членів їх сімей на 2018-2022 роки</t>
  </si>
  <si>
    <t>Фінансове управління Чечельницької райдержадміністрації</t>
  </si>
  <si>
    <t>Єдина комплексна правоохоронна програма на період до 2019 року</t>
  </si>
  <si>
    <t>Програма поліпшення техногенної та пожежної безпеки населених пунктів та об”єктів усіх форм власності , розвитку інфраструктури підрозділів Державної служби України з надзвичайних ситуацій  Чечельницького району на 2016-2020роки</t>
  </si>
  <si>
    <t>Програми забезпечення виконання Чечельницькою районною державною адміністрацією повноважень, делегованих Чечельницькою районною радою на 2017-2018 роки</t>
  </si>
  <si>
    <t>районна цільова програма  надання допомоги хворим з хронічною нирковою недостатністю , які отримують програмний гемодіаліз</t>
  </si>
  <si>
    <t xml:space="preserve">Всього </t>
  </si>
  <si>
    <t xml:space="preserve">Керуючий справами виконавчого апарату районної ради                                                                                                 Г.М. Лисенко </t>
  </si>
  <si>
    <t>Додаток 4</t>
  </si>
  <si>
    <t>до рішення 18 сесії Чечельницької</t>
  </si>
  <si>
    <t>районної ради 7 скликання</t>
  </si>
  <si>
    <t>Показники міжбюджетних трансфертів між районним бюджетом та іншими бюджетами на 2018 рік(зміни)</t>
  </si>
  <si>
    <t>№ п/п</t>
  </si>
  <si>
    <t xml:space="preserve">Найменування адміністративно-териториальних одиниць </t>
  </si>
  <si>
    <t>Міжбюджетні трансферти</t>
  </si>
  <si>
    <t xml:space="preserve">Міжбюджетні трансферти, що отримуються до  районного бюджету з сільських та селищного бюджетів </t>
  </si>
  <si>
    <t>Міжбюджетні трансферти, що передаються з  районного бюджету</t>
  </si>
  <si>
    <t>Інші субвенції загального фонду</t>
  </si>
  <si>
    <t>Інші субвенції спеціального фонду</t>
  </si>
  <si>
    <t>с.Демівка</t>
  </si>
  <si>
    <t>с.Луги</t>
  </si>
  <si>
    <t>с.Любомирка</t>
  </si>
  <si>
    <t>с.Ольгопіль</t>
  </si>
  <si>
    <t>с.Чечельник</t>
  </si>
  <si>
    <t>Обласний бюджет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</si>
</sst>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"/>
    <numFmt numFmtId="174" formatCode="#,##0.0"/>
    <numFmt numFmtId="175" formatCode="#,##0.00000"/>
    <numFmt numFmtId="176" formatCode="#,##0.000"/>
  </numFmts>
  <fonts count="57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0" fillId="0" borderId="0">
      <alignment vertical="top"/>
      <protection/>
    </xf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172" fontId="1" fillId="33" borderId="10" xfId="0" applyNumberFormat="1" applyFont="1" applyFill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2" fontId="0" fillId="33" borderId="10" xfId="0" applyNumberFormat="1" applyFill="1" applyBorder="1" applyAlignment="1">
      <alignment vertical="center"/>
    </xf>
    <xf numFmtId="17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73" fontId="1" fillId="33" borderId="10" xfId="0" applyNumberFormat="1" applyFont="1" applyFill="1" applyBorder="1" applyAlignment="1">
      <alignment vertical="center"/>
    </xf>
    <xf numFmtId="173" fontId="1" fillId="0" borderId="10" xfId="0" applyNumberFormat="1" applyFont="1" applyBorder="1" applyAlignment="1">
      <alignment vertical="center"/>
    </xf>
    <xf numFmtId="173" fontId="0" fillId="33" borderId="10" xfId="0" applyNumberFormat="1" applyFill="1" applyBorder="1" applyAlignment="1">
      <alignment vertical="center"/>
    </xf>
    <xf numFmtId="173" fontId="0" fillId="0" borderId="10" xfId="0" applyNumberForma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 quotePrefix="1">
      <alignment vertical="center" wrapText="1"/>
    </xf>
    <xf numFmtId="173" fontId="1" fillId="33" borderId="10" xfId="0" applyNumberFormat="1" applyFont="1" applyFill="1" applyBorder="1" applyAlignment="1">
      <alignment vertical="center" wrapText="1"/>
    </xf>
    <xf numFmtId="173" fontId="1" fillId="0" borderId="10" xfId="0" applyNumberFormat="1" applyFont="1" applyBorder="1" applyAlignment="1">
      <alignment vertical="center" wrapText="1"/>
    </xf>
    <xf numFmtId="172" fontId="1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172" fontId="0" fillId="0" borderId="10" xfId="0" applyNumberFormat="1" applyBorder="1" applyAlignment="1" quotePrefix="1">
      <alignment horizontal="center" vertical="center" wrapText="1"/>
    </xf>
    <xf numFmtId="172" fontId="0" fillId="0" borderId="10" xfId="0" applyNumberFormat="1" applyBorder="1" applyAlignment="1" quotePrefix="1">
      <alignment vertical="center" wrapText="1"/>
    </xf>
    <xf numFmtId="173" fontId="0" fillId="33" borderId="10" xfId="0" applyNumberFormat="1" applyFill="1" applyBorder="1" applyAlignment="1">
      <alignment vertical="center" wrapText="1"/>
    </xf>
    <xf numFmtId="173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22" fillId="0" borderId="0" xfId="0" applyNumberFormat="1" applyFont="1" applyFill="1" applyAlignment="1" applyProtection="1">
      <alignment horizontal="left" vertical="top"/>
      <protection/>
    </xf>
    <xf numFmtId="0" fontId="22" fillId="0" borderId="0" xfId="0" applyFont="1" applyFill="1" applyAlignment="1">
      <alignment/>
    </xf>
    <xf numFmtId="0" fontId="23" fillId="0" borderId="0" xfId="0" applyNumberFormat="1" applyFont="1" applyFill="1" applyAlignment="1" applyProtection="1">
      <alignment/>
      <protection/>
    </xf>
    <xf numFmtId="0" fontId="24" fillId="0" borderId="0" xfId="0" applyNumberFormat="1" applyFont="1" applyFill="1" applyAlignment="1" applyProtection="1">
      <alignment horizontal="left" vertical="center" wrapText="1"/>
      <protection/>
    </xf>
    <xf numFmtId="0" fontId="23" fillId="0" borderId="0" xfId="0" applyFont="1" applyFill="1" applyAlignment="1">
      <alignment/>
    </xf>
    <xf numFmtId="0" fontId="23" fillId="0" borderId="0" xfId="0" applyFont="1" applyAlignment="1">
      <alignment horizontal="left" vertical="center" wrapText="1"/>
    </xf>
    <xf numFmtId="0" fontId="24" fillId="0" borderId="0" xfId="0" applyNumberFormat="1" applyFont="1" applyFill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11" xfId="0" applyNumberFormat="1" applyFont="1" applyFill="1" applyBorder="1" applyAlignment="1" applyProtection="1">
      <alignment horizontal="center"/>
      <protection/>
    </xf>
    <xf numFmtId="0" fontId="23" fillId="0" borderId="11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6" fillId="0" borderId="0" xfId="0" applyNumberFormat="1" applyFont="1" applyFill="1" applyBorder="1" applyAlignment="1" applyProtection="1">
      <alignment horizontal="center" vertical="top"/>
      <protection/>
    </xf>
    <xf numFmtId="0" fontId="27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 quotePrefix="1">
      <alignment vertical="center" wrapText="1"/>
    </xf>
    <xf numFmtId="0" fontId="29" fillId="0" borderId="10" xfId="0" applyFont="1" applyBorder="1" applyAlignment="1">
      <alignment horizontal="right" vertical="center" wrapText="1"/>
    </xf>
    <xf numFmtId="172" fontId="2" fillId="0" borderId="10" xfId="0" applyNumberFormat="1" applyFont="1" applyBorder="1" applyAlignment="1" quotePrefix="1">
      <alignment horizontal="center" vertical="center" wrapText="1"/>
    </xf>
    <xf numFmtId="172" fontId="23" fillId="0" borderId="10" xfId="0" applyNumberFormat="1" applyFont="1" applyBorder="1" applyAlignment="1" quotePrefix="1">
      <alignment vertical="center" wrapText="1"/>
    </xf>
    <xf numFmtId="174" fontId="31" fillId="0" borderId="10" xfId="48" applyNumberFormat="1" applyFont="1" applyBorder="1" applyAlignment="1">
      <alignment vertical="top" wrapText="1"/>
      <protection/>
    </xf>
    <xf numFmtId="0" fontId="24" fillId="0" borderId="10" xfId="0" applyFont="1" applyBorder="1" applyAlignment="1">
      <alignment horizontal="right" vertical="center" wrapText="1"/>
    </xf>
    <xf numFmtId="2" fontId="29" fillId="0" borderId="10" xfId="0" applyNumberFormat="1" applyFont="1" applyBorder="1" applyAlignment="1">
      <alignment horizontal="right" vertical="center" wrapText="1"/>
    </xf>
    <xf numFmtId="0" fontId="23" fillId="0" borderId="10" xfId="0" applyFont="1" applyBorder="1" applyAlignment="1" quotePrefix="1">
      <alignment horizontal="center" vertical="center" wrapText="1"/>
    </xf>
    <xf numFmtId="172" fontId="23" fillId="0" borderId="10" xfId="0" applyNumberFormat="1" applyFont="1" applyBorder="1" applyAlignment="1" quotePrefix="1">
      <alignment horizontal="center" vertical="center" wrapText="1"/>
    </xf>
    <xf numFmtId="2" fontId="24" fillId="0" borderId="10" xfId="0" applyNumberFormat="1" applyFont="1" applyBorder="1" applyAlignment="1">
      <alignment horizontal="right" vertical="center" wrapText="1"/>
    </xf>
    <xf numFmtId="174" fontId="32" fillId="0" borderId="10" xfId="48" applyNumberFormat="1" applyFont="1" applyBorder="1" applyAlignment="1">
      <alignment vertical="center"/>
      <protection/>
    </xf>
    <xf numFmtId="175" fontId="32" fillId="0" borderId="10" xfId="48" applyNumberFormat="1" applyFont="1" applyBorder="1" applyAlignment="1">
      <alignment vertical="center"/>
      <protection/>
    </xf>
    <xf numFmtId="0" fontId="23" fillId="0" borderId="0" xfId="0" applyFont="1" applyFill="1" applyAlignment="1">
      <alignment vertical="center"/>
    </xf>
    <xf numFmtId="174" fontId="32" fillId="0" borderId="10" xfId="48" applyNumberFormat="1" applyFont="1" applyBorder="1">
      <alignment vertical="top"/>
      <protection/>
    </xf>
    <xf numFmtId="176" fontId="32" fillId="0" borderId="10" xfId="48" applyNumberFormat="1" applyFont="1" applyBorder="1">
      <alignment vertical="top"/>
      <protection/>
    </xf>
    <xf numFmtId="176" fontId="31" fillId="0" borderId="10" xfId="48" applyNumberFormat="1" applyFont="1" applyBorder="1">
      <alignment vertical="top"/>
      <protection/>
    </xf>
    <xf numFmtId="175" fontId="31" fillId="0" borderId="10" xfId="48" applyNumberFormat="1" applyFont="1" applyBorder="1">
      <alignment vertical="top"/>
      <protection/>
    </xf>
    <xf numFmtId="174" fontId="31" fillId="0" borderId="10" xfId="48" applyNumberFormat="1" applyFont="1" applyBorder="1">
      <alignment vertical="top"/>
      <protection/>
    </xf>
    <xf numFmtId="176" fontId="33" fillId="0" borderId="10" xfId="0" applyNumberFormat="1" applyFont="1" applyBorder="1" applyAlignment="1">
      <alignment vertical="justify"/>
    </xf>
    <xf numFmtId="174" fontId="34" fillId="0" borderId="10" xfId="0" applyNumberFormat="1" applyFont="1" applyBorder="1" applyAlignment="1">
      <alignment vertical="justify"/>
    </xf>
    <xf numFmtId="0" fontId="23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 vertical="center" wrapText="1"/>
    </xf>
    <xf numFmtId="0" fontId="23" fillId="0" borderId="0" xfId="0" applyFont="1" applyFill="1" applyAlignment="1">
      <alignment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>
      <alignment horizontal="left" vertical="center"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Alignment="1" applyProtection="1">
      <alignment horizontal="left" vertical="top"/>
      <protection/>
    </xf>
    <xf numFmtId="0" fontId="22" fillId="0" borderId="0" xfId="0" applyNumberFormat="1" applyFont="1" applyFill="1" applyAlignment="1" applyProtection="1">
      <alignment horizontal="lef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>
      <alignment horizontal="center"/>
    </xf>
    <xf numFmtId="0" fontId="26" fillId="0" borderId="0" xfId="0" applyNumberFormat="1" applyFont="1" applyFill="1" applyBorder="1" applyAlignment="1" applyProtection="1">
      <alignment horizontal="center" vertical="top"/>
      <protection/>
    </xf>
    <xf numFmtId="0" fontId="27" fillId="0" borderId="0" xfId="0" applyNumberFormat="1" applyFont="1" applyFill="1" applyBorder="1" applyAlignment="1" applyProtection="1">
      <alignment horizontal="right" vertical="center"/>
      <protection/>
    </xf>
    <xf numFmtId="0" fontId="35" fillId="0" borderId="10" xfId="0" applyNumberFormat="1" applyFont="1" applyFill="1" applyBorder="1" applyAlignment="1" applyProtection="1">
      <alignment vertical="center" wrapText="1"/>
      <protection/>
    </xf>
    <xf numFmtId="0" fontId="23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NumberFormat="1" applyFont="1" applyFill="1" applyBorder="1" applyAlignment="1" applyProtection="1">
      <alignment vertical="center" wrapText="1"/>
      <protection/>
    </xf>
    <xf numFmtId="172" fontId="35" fillId="0" borderId="10" xfId="0" applyNumberFormat="1" applyFont="1" applyFill="1" applyBorder="1" applyAlignment="1" applyProtection="1">
      <alignment horizontal="center" vertical="center" wrapText="1"/>
      <protection/>
    </xf>
    <xf numFmtId="172" fontId="29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72" fontId="22" fillId="0" borderId="10" xfId="0" applyNumberFormat="1" applyFont="1" applyFill="1" applyBorder="1" applyAlignment="1" applyProtection="1">
      <alignment horizontal="center" vertical="center" wrapText="1"/>
      <protection/>
    </xf>
    <xf numFmtId="172" fontId="0" fillId="0" borderId="10" xfId="0" applyNumberFormat="1" applyFont="1" applyBorder="1" applyAlignment="1" quotePrefix="1">
      <alignment vertical="center" wrapText="1"/>
    </xf>
    <xf numFmtId="0" fontId="23" fillId="0" borderId="10" xfId="0" applyFont="1" applyBorder="1" applyAlignment="1">
      <alignment horizontal="center" wrapText="1"/>
    </xf>
    <xf numFmtId="172" fontId="24" fillId="0" borderId="10" xfId="0" applyNumberFormat="1" applyFont="1" applyBorder="1" applyAlignment="1">
      <alignment horizontal="center" vertical="center" wrapText="1"/>
    </xf>
    <xf numFmtId="0" fontId="23" fillId="0" borderId="10" xfId="0" applyNumberFormat="1" applyFont="1" applyFill="1" applyBorder="1" applyAlignment="1" applyProtection="1">
      <alignment vertical="center" wrapText="1"/>
      <protection/>
    </xf>
    <xf numFmtId="49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quotePrefix="1">
      <alignment horizontal="center" vertical="center" wrapText="1"/>
    </xf>
    <xf numFmtId="172" fontId="0" fillId="0" borderId="10" xfId="0" applyNumberFormat="1" applyFont="1" applyBorder="1" applyAlignment="1" quotePrefix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36" fillId="0" borderId="10" xfId="0" applyFont="1" applyBorder="1" applyAlignment="1">
      <alignment horizontal="center" vertical="center" wrapText="1"/>
    </xf>
    <xf numFmtId="174" fontId="31" fillId="0" borderId="10" xfId="48" applyNumberFormat="1" applyFont="1" applyBorder="1" applyAlignment="1">
      <alignment horizontal="center" vertical="center"/>
      <protection/>
    </xf>
    <xf numFmtId="172" fontId="32" fillId="0" borderId="10" xfId="48" applyNumberFormat="1" applyFont="1" applyBorder="1" applyAlignment="1">
      <alignment horizontal="center" vertical="top"/>
      <protection/>
    </xf>
    <xf numFmtId="172" fontId="31" fillId="0" borderId="10" xfId="48" applyNumberFormat="1" applyFont="1" applyBorder="1" applyAlignment="1">
      <alignment horizontal="center" vertical="top"/>
      <protection/>
    </xf>
    <xf numFmtId="174" fontId="31" fillId="0" borderId="10" xfId="48" applyNumberFormat="1" applyFont="1" applyBorder="1" applyAlignment="1">
      <alignment horizontal="center" vertical="center" wrapText="1"/>
      <protection/>
    </xf>
    <xf numFmtId="0" fontId="23" fillId="0" borderId="0" xfId="0" applyFont="1" applyAlignment="1">
      <alignment horizont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justify" vertical="center" wrapText="1"/>
    </xf>
    <xf numFmtId="174" fontId="33" fillId="0" borderId="10" xfId="0" applyNumberFormat="1" applyFont="1" applyBorder="1" applyAlignment="1">
      <alignment vertical="justify"/>
    </xf>
    <xf numFmtId="172" fontId="37" fillId="0" borderId="10" xfId="0" applyNumberFormat="1" applyFont="1" applyBorder="1" applyAlignment="1">
      <alignment horizontal="center" vertical="center"/>
    </xf>
    <xf numFmtId="172" fontId="26" fillId="0" borderId="10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35" fillId="34" borderId="0" xfId="0" applyNumberFormat="1" applyFont="1" applyFill="1" applyBorder="1" applyAlignment="1" applyProtection="1">
      <alignment horizontal="left" vertical="center" wrapText="1"/>
      <protection/>
    </xf>
    <xf numFmtId="0" fontId="35" fillId="34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>
      <alignment/>
    </xf>
    <xf numFmtId="0" fontId="38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Alignment="1">
      <alignment horizontal="right"/>
    </xf>
    <xf numFmtId="0" fontId="38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7" fillId="0" borderId="13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9" fillId="0" borderId="13" xfId="0" applyFont="1" applyBorder="1" applyAlignment="1">
      <alignment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39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vertical="center" wrapText="1"/>
    </xf>
    <xf numFmtId="0" fontId="39" fillId="0" borderId="0" xfId="0" applyFont="1" applyFill="1" applyBorder="1" applyAlignment="1">
      <alignment/>
    </xf>
    <xf numFmtId="0" fontId="39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172" fontId="39" fillId="0" borderId="14" xfId="0" applyNumberFormat="1" applyFont="1" applyFill="1" applyBorder="1" applyAlignment="1">
      <alignment/>
    </xf>
    <xf numFmtId="172" fontId="39" fillId="0" borderId="10" xfId="0" applyNumberFormat="1" applyFont="1" applyFill="1" applyBorder="1" applyAlignment="1">
      <alignment/>
    </xf>
    <xf numFmtId="172" fontId="39" fillId="0" borderId="14" xfId="0" applyNumberFormat="1" applyFont="1" applyBorder="1" applyAlignment="1">
      <alignment/>
    </xf>
    <xf numFmtId="172" fontId="39" fillId="0" borderId="10" xfId="0" applyNumberFormat="1" applyFont="1" applyBorder="1" applyAlignment="1">
      <alignment/>
    </xf>
    <xf numFmtId="0" fontId="39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 wrapText="1"/>
    </xf>
    <xf numFmtId="172" fontId="39" fillId="0" borderId="10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 wrapText="1"/>
    </xf>
    <xf numFmtId="0" fontId="2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PageLayoutView="0" workbookViewId="0" topLeftCell="A1">
      <selection activeCell="F21" sqref="F21"/>
    </sheetView>
  </sheetViews>
  <sheetFormatPr defaultColWidth="9.00390625" defaultRowHeight="12.75"/>
  <cols>
    <col min="1" max="1" width="11.125" style="0" customWidth="1"/>
    <col min="2" max="2" width="40.875" style="0" customWidth="1"/>
    <col min="3" max="3" width="14.125" style="0" customWidth="1"/>
    <col min="4" max="4" width="13.875" style="0" customWidth="1"/>
    <col min="5" max="5" width="14.125" style="0" customWidth="1"/>
    <col min="6" max="6" width="14.625" style="0" customWidth="1"/>
  </cols>
  <sheetData>
    <row r="1" ht="12.75">
      <c r="D1" t="s">
        <v>0</v>
      </c>
    </row>
    <row r="2" ht="12.75">
      <c r="D2" t="s">
        <v>13</v>
      </c>
    </row>
    <row r="3" ht="12.75">
      <c r="D3" t="s">
        <v>14</v>
      </c>
    </row>
    <row r="4" spans="4:5" ht="12.75">
      <c r="D4" s="16">
        <v>43147</v>
      </c>
      <c r="E4" t="s">
        <v>18</v>
      </c>
    </row>
    <row r="5" spans="1:6" ht="12.75">
      <c r="A5" s="17" t="s">
        <v>12</v>
      </c>
      <c r="B5" s="18"/>
      <c r="C5" s="18"/>
      <c r="D5" s="18"/>
      <c r="E5" s="18"/>
      <c r="F5" s="18"/>
    </row>
    <row r="6" ht="12.75">
      <c r="F6" s="1" t="s">
        <v>15</v>
      </c>
    </row>
    <row r="7" spans="1:6" ht="12.75">
      <c r="A7" s="19" t="s">
        <v>1</v>
      </c>
      <c r="B7" s="19" t="s">
        <v>2</v>
      </c>
      <c r="C7" s="20" t="s">
        <v>3</v>
      </c>
      <c r="D7" s="19" t="s">
        <v>4</v>
      </c>
      <c r="E7" s="19" t="s">
        <v>5</v>
      </c>
      <c r="F7" s="19"/>
    </row>
    <row r="8" spans="1:6" ht="12.75">
      <c r="A8" s="19"/>
      <c r="B8" s="19"/>
      <c r="C8" s="19"/>
      <c r="D8" s="19"/>
      <c r="E8" s="19" t="s">
        <v>3</v>
      </c>
      <c r="F8" s="19" t="s">
        <v>6</v>
      </c>
    </row>
    <row r="9" spans="1:6" ht="12.75">
      <c r="A9" s="19"/>
      <c r="B9" s="19"/>
      <c r="C9" s="19"/>
      <c r="D9" s="19"/>
      <c r="E9" s="19"/>
      <c r="F9" s="19"/>
    </row>
    <row r="10" spans="1:6" ht="12.75">
      <c r="A10" s="2">
        <v>1</v>
      </c>
      <c r="B10" s="2">
        <v>2</v>
      </c>
      <c r="C10" s="3">
        <v>3</v>
      </c>
      <c r="D10" s="2">
        <v>4</v>
      </c>
      <c r="E10" s="2">
        <v>5</v>
      </c>
      <c r="F10" s="2">
        <v>6</v>
      </c>
    </row>
    <row r="11" spans="1:6" ht="12.75">
      <c r="A11" s="4">
        <v>40000000</v>
      </c>
      <c r="B11" s="5" t="s">
        <v>7</v>
      </c>
      <c r="C11" s="6">
        <f>D11+E11</f>
        <v>236.647</v>
      </c>
      <c r="D11" s="7">
        <v>236.647</v>
      </c>
      <c r="E11" s="7">
        <v>0</v>
      </c>
      <c r="F11" s="7">
        <v>0</v>
      </c>
    </row>
    <row r="12" spans="1:6" ht="12.75">
      <c r="A12" s="4">
        <v>41000000</v>
      </c>
      <c r="B12" s="5" t="s">
        <v>8</v>
      </c>
      <c r="C12" s="6">
        <f>D12+E12</f>
        <v>236.647</v>
      </c>
      <c r="D12" s="7">
        <v>236.647</v>
      </c>
      <c r="E12" s="7">
        <v>0</v>
      </c>
      <c r="F12" s="7">
        <v>0</v>
      </c>
    </row>
    <row r="13" spans="1:6" ht="25.5">
      <c r="A13" s="4">
        <v>41050000</v>
      </c>
      <c r="B13" s="5" t="s">
        <v>9</v>
      </c>
      <c r="C13" s="6">
        <f>D13+E13</f>
        <v>236.647</v>
      </c>
      <c r="D13" s="7">
        <v>236.647</v>
      </c>
      <c r="E13" s="7">
        <v>0</v>
      </c>
      <c r="F13" s="7">
        <v>0</v>
      </c>
    </row>
    <row r="14" spans="1:6" ht="12.75">
      <c r="A14" s="8">
        <v>41053900</v>
      </c>
      <c r="B14" s="9" t="s">
        <v>10</v>
      </c>
      <c r="C14" s="10">
        <f>D14+E14</f>
        <v>236.647</v>
      </c>
      <c r="D14" s="11">
        <v>236.647</v>
      </c>
      <c r="E14" s="11">
        <v>0</v>
      </c>
      <c r="F14" s="11">
        <v>0</v>
      </c>
    </row>
    <row r="15" spans="1:6" ht="12.75">
      <c r="A15" s="12" t="s">
        <v>11</v>
      </c>
      <c r="B15" s="13"/>
      <c r="C15" s="6">
        <f>D15+E15</f>
        <v>236.647</v>
      </c>
      <c r="D15" s="6">
        <v>236.647</v>
      </c>
      <c r="E15" s="6">
        <v>0</v>
      </c>
      <c r="F15" s="6">
        <v>0</v>
      </c>
    </row>
    <row r="17" spans="1:5" ht="12.75">
      <c r="A17" s="15"/>
      <c r="B17" s="15"/>
      <c r="C17" s="15"/>
      <c r="D17" s="15"/>
      <c r="E17" s="15"/>
    </row>
    <row r="18" spans="1:5" ht="12.75">
      <c r="A18" s="15"/>
      <c r="B18" s="14" t="s">
        <v>16</v>
      </c>
      <c r="C18" s="15"/>
      <c r="D18" s="15"/>
      <c r="E18" s="14"/>
    </row>
    <row r="19" spans="1:5" ht="12.75">
      <c r="A19" s="15"/>
      <c r="B19" s="15" t="s">
        <v>17</v>
      </c>
      <c r="C19" s="15"/>
      <c r="D19" s="15"/>
      <c r="E19" s="14" t="s">
        <v>19</v>
      </c>
    </row>
    <row r="20" spans="1:5" ht="12.75">
      <c r="A20" s="15"/>
      <c r="B20" s="15"/>
      <c r="C20" s="15"/>
      <c r="D20" s="15"/>
      <c r="E20" s="15"/>
    </row>
    <row r="21" spans="1:5" ht="12.75">
      <c r="A21" s="15"/>
      <c r="B21" s="15"/>
      <c r="C21" s="15"/>
      <c r="D21" s="15"/>
      <c r="E21" s="15"/>
    </row>
    <row r="22" spans="1:5" ht="12.75">
      <c r="A22" s="15"/>
      <c r="B22" s="15"/>
      <c r="C22" s="15"/>
      <c r="D22" s="15"/>
      <c r="E22" s="15"/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M25" sqref="M25"/>
    </sheetView>
  </sheetViews>
  <sheetFormatPr defaultColWidth="9.00390625" defaultRowHeight="12.75"/>
  <cols>
    <col min="1" max="1" width="11.125" style="0" customWidth="1"/>
    <col min="2" max="2" width="40.875" style="0" customWidth="1"/>
    <col min="3" max="3" width="14.625" style="0" customWidth="1"/>
    <col min="4" max="6" width="14.125" style="0" customWidth="1"/>
  </cols>
  <sheetData>
    <row r="1" ht="12.75">
      <c r="D1" t="s">
        <v>20</v>
      </c>
    </row>
    <row r="2" ht="12.75">
      <c r="D2" t="s">
        <v>21</v>
      </c>
    </row>
    <row r="3" ht="12.75">
      <c r="D3" t="s">
        <v>22</v>
      </c>
    </row>
    <row r="4" ht="12.75">
      <c r="D4" t="s">
        <v>23</v>
      </c>
    </row>
    <row r="5" spans="1:6" ht="12.75">
      <c r="A5" s="17" t="s">
        <v>24</v>
      </c>
      <c r="B5" s="18"/>
      <c r="C5" s="18"/>
      <c r="D5" s="18"/>
      <c r="E5" s="18"/>
      <c r="F5" s="18"/>
    </row>
    <row r="6" ht="12.75">
      <c r="F6" s="1" t="s">
        <v>15</v>
      </c>
    </row>
    <row r="7" spans="1:6" ht="12.75">
      <c r="A7" s="19" t="s">
        <v>1</v>
      </c>
      <c r="B7" s="19" t="s">
        <v>25</v>
      </c>
      <c r="C7" s="20" t="s">
        <v>3</v>
      </c>
      <c r="D7" s="19" t="s">
        <v>4</v>
      </c>
      <c r="E7" s="19" t="s">
        <v>5</v>
      </c>
      <c r="F7" s="19"/>
    </row>
    <row r="8" spans="1:6" ht="12.75">
      <c r="A8" s="19"/>
      <c r="B8" s="19"/>
      <c r="C8" s="19"/>
      <c r="D8" s="19"/>
      <c r="E8" s="19" t="s">
        <v>3</v>
      </c>
      <c r="F8" s="19" t="s">
        <v>6</v>
      </c>
    </row>
    <row r="9" spans="1:6" ht="12.75">
      <c r="A9" s="19"/>
      <c r="B9" s="19"/>
      <c r="C9" s="19"/>
      <c r="D9" s="19"/>
      <c r="E9" s="19"/>
      <c r="F9" s="19"/>
    </row>
    <row r="10" spans="1:6" ht="12.75">
      <c r="A10" s="2">
        <v>1</v>
      </c>
      <c r="B10" s="2">
        <v>2</v>
      </c>
      <c r="C10" s="3">
        <v>3</v>
      </c>
      <c r="D10" s="2">
        <v>4</v>
      </c>
      <c r="E10" s="2">
        <v>5</v>
      </c>
      <c r="F10" s="2">
        <v>6</v>
      </c>
    </row>
    <row r="11" spans="1:6" ht="12.75">
      <c r="A11" s="4">
        <v>200000</v>
      </c>
      <c r="B11" s="5" t="s">
        <v>26</v>
      </c>
      <c r="C11" s="21">
        <f aca="true" t="shared" si="0" ref="C11:C20">D11+E11</f>
        <v>4046.6428399999972</v>
      </c>
      <c r="D11" s="22">
        <v>2956.7736499999974</v>
      </c>
      <c r="E11" s="22">
        <v>1089.86919</v>
      </c>
      <c r="F11" s="22">
        <v>1089.8691900000001</v>
      </c>
    </row>
    <row r="12" spans="1:6" ht="25.5">
      <c r="A12" s="4">
        <v>208000</v>
      </c>
      <c r="B12" s="5" t="s">
        <v>27</v>
      </c>
      <c r="C12" s="21">
        <f t="shared" si="0"/>
        <v>4046.6428399999972</v>
      </c>
      <c r="D12" s="22">
        <v>2956.7736499999974</v>
      </c>
      <c r="E12" s="22">
        <v>1089.86919</v>
      </c>
      <c r="F12" s="22">
        <v>1089.8691900000001</v>
      </c>
    </row>
    <row r="13" spans="1:6" ht="12.75">
      <c r="A13" s="8">
        <v>208100</v>
      </c>
      <c r="B13" s="9" t="s">
        <v>28</v>
      </c>
      <c r="C13" s="23">
        <f t="shared" si="0"/>
        <v>4547.7806900000005</v>
      </c>
      <c r="D13" s="24">
        <v>4359.43382</v>
      </c>
      <c r="E13" s="24">
        <v>188.34687</v>
      </c>
      <c r="F13" s="24">
        <v>169.24661</v>
      </c>
    </row>
    <row r="14" spans="1:6" ht="12.75">
      <c r="A14" s="8">
        <v>208200</v>
      </c>
      <c r="B14" s="9" t="s">
        <v>29</v>
      </c>
      <c r="C14" s="23">
        <f t="shared" si="0"/>
        <v>501.13785</v>
      </c>
      <c r="D14" s="24">
        <v>467.20517</v>
      </c>
      <c r="E14" s="24">
        <v>33.93268</v>
      </c>
      <c r="F14" s="24">
        <v>14.83242</v>
      </c>
    </row>
    <row r="15" spans="1:6" ht="38.25">
      <c r="A15" s="8">
        <v>208400</v>
      </c>
      <c r="B15" s="9" t="s">
        <v>30</v>
      </c>
      <c r="C15" s="23">
        <f t="shared" si="0"/>
        <v>0</v>
      </c>
      <c r="D15" s="24">
        <v>-935.455</v>
      </c>
      <c r="E15" s="24">
        <v>935.455</v>
      </c>
      <c r="F15" s="24">
        <v>935.455</v>
      </c>
    </row>
    <row r="16" spans="1:6" ht="12.75">
      <c r="A16" s="4">
        <v>600000</v>
      </c>
      <c r="B16" s="5" t="s">
        <v>31</v>
      </c>
      <c r="C16" s="21">
        <f t="shared" si="0"/>
        <v>4046.6428399999972</v>
      </c>
      <c r="D16" s="22">
        <v>2956.7736499999974</v>
      </c>
      <c r="E16" s="22">
        <v>1089.86919</v>
      </c>
      <c r="F16" s="22">
        <v>1089.8691900000001</v>
      </c>
    </row>
    <row r="17" spans="1:6" ht="12.75">
      <c r="A17" s="4">
        <v>602000</v>
      </c>
      <c r="B17" s="5" t="s">
        <v>32</v>
      </c>
      <c r="C17" s="21">
        <f t="shared" si="0"/>
        <v>4046.6428399999972</v>
      </c>
      <c r="D17" s="22">
        <v>2956.7736499999974</v>
      </c>
      <c r="E17" s="22">
        <v>1089.86919</v>
      </c>
      <c r="F17" s="22">
        <v>1089.8691900000001</v>
      </c>
    </row>
    <row r="18" spans="1:6" ht="12.75">
      <c r="A18" s="8">
        <v>602100</v>
      </c>
      <c r="B18" s="9" t="s">
        <v>28</v>
      </c>
      <c r="C18" s="23">
        <f t="shared" si="0"/>
        <v>4547.7806900000005</v>
      </c>
      <c r="D18" s="24">
        <v>4359.43382</v>
      </c>
      <c r="E18" s="24">
        <v>188.34687</v>
      </c>
      <c r="F18" s="24">
        <v>169.24661</v>
      </c>
    </row>
    <row r="19" spans="1:6" ht="12.75">
      <c r="A19" s="8">
        <v>602200</v>
      </c>
      <c r="B19" s="9" t="s">
        <v>29</v>
      </c>
      <c r="C19" s="23">
        <f t="shared" si="0"/>
        <v>501.13785</v>
      </c>
      <c r="D19" s="24">
        <v>467.20517</v>
      </c>
      <c r="E19" s="24">
        <v>33.93268</v>
      </c>
      <c r="F19" s="24">
        <v>14.83242</v>
      </c>
    </row>
    <row r="20" spans="1:6" ht="38.25">
      <c r="A20" s="8">
        <v>602400</v>
      </c>
      <c r="B20" s="9" t="s">
        <v>30</v>
      </c>
      <c r="C20" s="23">
        <f t="shared" si="0"/>
        <v>0</v>
      </c>
      <c r="D20" s="24">
        <v>-935.455</v>
      </c>
      <c r="E20" s="24">
        <v>935.455</v>
      </c>
      <c r="F20" s="24">
        <v>935.455</v>
      </c>
    </row>
    <row r="22" spans="2:6" ht="12.75">
      <c r="B22" s="15"/>
      <c r="C22" s="15"/>
      <c r="D22" s="15"/>
      <c r="E22" s="15"/>
      <c r="F22" s="15"/>
    </row>
    <row r="23" spans="2:6" ht="12.75">
      <c r="B23" s="14" t="s">
        <v>16</v>
      </c>
      <c r="C23" s="15"/>
      <c r="D23" s="15"/>
      <c r="E23" s="14"/>
      <c r="F23" s="15"/>
    </row>
    <row r="24" spans="2:6" ht="12.75">
      <c r="B24" s="15" t="s">
        <v>17</v>
      </c>
      <c r="C24" s="15"/>
      <c r="D24" s="15"/>
      <c r="E24" s="15" t="s">
        <v>19</v>
      </c>
      <c r="F24" s="15"/>
    </row>
    <row r="25" spans="2:6" ht="12.75">
      <c r="B25" s="15"/>
      <c r="C25" s="15"/>
      <c r="D25" s="15"/>
      <c r="E25" s="15"/>
      <c r="F25" s="15"/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4"/>
  <sheetViews>
    <sheetView zoomScalePageLayoutView="0" workbookViewId="0" topLeftCell="A52">
      <selection activeCell="Q15" sqref="Q15"/>
    </sheetView>
  </sheetViews>
  <sheetFormatPr defaultColWidth="9.00390625" defaultRowHeight="12.75"/>
  <cols>
    <col min="1" max="3" width="11.875" style="0" customWidth="1"/>
    <col min="4" max="4" width="40.625" style="0" customWidth="1"/>
    <col min="5" max="16" width="11.375" style="0" customWidth="1"/>
  </cols>
  <sheetData>
    <row r="1" ht="12.75">
      <c r="M1" t="s">
        <v>33</v>
      </c>
    </row>
    <row r="2" ht="12.75">
      <c r="M2" t="s">
        <v>21</v>
      </c>
    </row>
    <row r="3" ht="12.75">
      <c r="M3" t="s">
        <v>34</v>
      </c>
    </row>
    <row r="4" ht="12.75">
      <c r="M4" t="s">
        <v>23</v>
      </c>
    </row>
    <row r="5" spans="1:16" ht="12.75">
      <c r="A5" s="17" t="s">
        <v>35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12.75">
      <c r="A6" s="17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7:16" ht="12.75">
      <c r="G7" t="s">
        <v>37</v>
      </c>
      <c r="P7" s="1" t="s">
        <v>15</v>
      </c>
    </row>
    <row r="8" spans="1:16" ht="12.75">
      <c r="A8" s="25" t="s">
        <v>38</v>
      </c>
      <c r="B8" s="25" t="s">
        <v>39</v>
      </c>
      <c r="C8" s="25" t="s">
        <v>40</v>
      </c>
      <c r="D8" s="19" t="s">
        <v>41</v>
      </c>
      <c r="E8" s="19" t="s">
        <v>4</v>
      </c>
      <c r="F8" s="19"/>
      <c r="G8" s="19"/>
      <c r="H8" s="19"/>
      <c r="I8" s="19"/>
      <c r="J8" s="19" t="s">
        <v>5</v>
      </c>
      <c r="K8" s="19"/>
      <c r="L8" s="19"/>
      <c r="M8" s="19"/>
      <c r="N8" s="19"/>
      <c r="O8" s="19"/>
      <c r="P8" s="20" t="s">
        <v>42</v>
      </c>
    </row>
    <row r="9" spans="1:16" ht="12.75">
      <c r="A9" s="19"/>
      <c r="B9" s="19"/>
      <c r="C9" s="19"/>
      <c r="D9" s="19"/>
      <c r="E9" s="20" t="s">
        <v>3</v>
      </c>
      <c r="F9" s="19" t="s">
        <v>43</v>
      </c>
      <c r="G9" s="19" t="s">
        <v>44</v>
      </c>
      <c r="H9" s="19"/>
      <c r="I9" s="19" t="s">
        <v>45</v>
      </c>
      <c r="J9" s="20" t="s">
        <v>3</v>
      </c>
      <c r="K9" s="19" t="s">
        <v>43</v>
      </c>
      <c r="L9" s="19" t="s">
        <v>44</v>
      </c>
      <c r="M9" s="19"/>
      <c r="N9" s="19" t="s">
        <v>45</v>
      </c>
      <c r="O9" s="2" t="s">
        <v>44</v>
      </c>
      <c r="P9" s="19"/>
    </row>
    <row r="10" spans="1:16" ht="12.75">
      <c r="A10" s="19"/>
      <c r="B10" s="19"/>
      <c r="C10" s="19"/>
      <c r="D10" s="19"/>
      <c r="E10" s="19"/>
      <c r="F10" s="19"/>
      <c r="G10" s="19" t="s">
        <v>46</v>
      </c>
      <c r="H10" s="19" t="s">
        <v>47</v>
      </c>
      <c r="I10" s="19"/>
      <c r="J10" s="19"/>
      <c r="K10" s="19"/>
      <c r="L10" s="19" t="s">
        <v>46</v>
      </c>
      <c r="M10" s="19" t="s">
        <v>47</v>
      </c>
      <c r="N10" s="19"/>
      <c r="O10" s="19" t="s">
        <v>48</v>
      </c>
      <c r="P10" s="19"/>
    </row>
    <row r="11" spans="1:16" ht="12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12.75">
      <c r="A12" s="2">
        <v>1</v>
      </c>
      <c r="B12" s="2">
        <v>2</v>
      </c>
      <c r="C12" s="2">
        <v>3</v>
      </c>
      <c r="D12" s="2">
        <v>4</v>
      </c>
      <c r="E12" s="3">
        <v>5</v>
      </c>
      <c r="F12" s="2">
        <v>6</v>
      </c>
      <c r="G12" s="2">
        <v>7</v>
      </c>
      <c r="H12" s="2">
        <v>8</v>
      </c>
      <c r="I12" s="2">
        <v>9</v>
      </c>
      <c r="J12" s="3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3">
        <v>16</v>
      </c>
    </row>
    <row r="13" spans="1:16" ht="12.75">
      <c r="A13" s="26" t="s">
        <v>49</v>
      </c>
      <c r="B13" s="27"/>
      <c r="C13" s="28"/>
      <c r="D13" s="29" t="s">
        <v>50</v>
      </c>
      <c r="E13" s="30">
        <v>136.715</v>
      </c>
      <c r="F13" s="31">
        <v>136.715</v>
      </c>
      <c r="G13" s="31">
        <v>22.2</v>
      </c>
      <c r="H13" s="31">
        <v>0</v>
      </c>
      <c r="I13" s="31">
        <v>0</v>
      </c>
      <c r="J13" s="30">
        <v>161.255</v>
      </c>
      <c r="K13" s="31">
        <v>0</v>
      </c>
      <c r="L13" s="31">
        <v>0</v>
      </c>
      <c r="M13" s="31">
        <v>0</v>
      </c>
      <c r="N13" s="31">
        <v>161.255</v>
      </c>
      <c r="O13" s="31">
        <v>161.255</v>
      </c>
      <c r="P13" s="30">
        <f aca="true" t="shared" si="0" ref="P13:P58">E13+J13</f>
        <v>297.97</v>
      </c>
    </row>
    <row r="14" spans="1:16" ht="12.75">
      <c r="A14" s="26" t="s">
        <v>51</v>
      </c>
      <c r="B14" s="27"/>
      <c r="C14" s="28"/>
      <c r="D14" s="29" t="s">
        <v>50</v>
      </c>
      <c r="E14" s="30">
        <v>136.715</v>
      </c>
      <c r="F14" s="31">
        <v>136.715</v>
      </c>
      <c r="G14" s="31">
        <v>22.2</v>
      </c>
      <c r="H14" s="31">
        <v>0</v>
      </c>
      <c r="I14" s="31">
        <v>0</v>
      </c>
      <c r="J14" s="30">
        <v>161.255</v>
      </c>
      <c r="K14" s="31">
        <v>0</v>
      </c>
      <c r="L14" s="31">
        <v>0</v>
      </c>
      <c r="M14" s="31">
        <v>0</v>
      </c>
      <c r="N14" s="31">
        <v>161.255</v>
      </c>
      <c r="O14" s="31">
        <v>161.255</v>
      </c>
      <c r="P14" s="30">
        <f t="shared" si="0"/>
        <v>297.97</v>
      </c>
    </row>
    <row r="15" spans="1:16" ht="76.5">
      <c r="A15" s="26" t="s">
        <v>52</v>
      </c>
      <c r="B15" s="26" t="s">
        <v>53</v>
      </c>
      <c r="C15" s="32" t="s">
        <v>54</v>
      </c>
      <c r="D15" s="29" t="s">
        <v>55</v>
      </c>
      <c r="E15" s="30">
        <v>3.715</v>
      </c>
      <c r="F15" s="31">
        <v>3.715</v>
      </c>
      <c r="G15" s="31">
        <v>0</v>
      </c>
      <c r="H15" s="31">
        <v>0</v>
      </c>
      <c r="I15" s="31">
        <v>0</v>
      </c>
      <c r="J15" s="30">
        <v>161.255</v>
      </c>
      <c r="K15" s="31">
        <v>0</v>
      </c>
      <c r="L15" s="31">
        <v>0</v>
      </c>
      <c r="M15" s="31">
        <v>0</v>
      </c>
      <c r="N15" s="31">
        <v>161.255</v>
      </c>
      <c r="O15" s="31">
        <v>161.255</v>
      </c>
      <c r="P15" s="30">
        <f t="shared" si="0"/>
        <v>164.97</v>
      </c>
    </row>
    <row r="16" spans="1:16" ht="25.5">
      <c r="A16" s="26" t="s">
        <v>56</v>
      </c>
      <c r="B16" s="26" t="s">
        <v>57</v>
      </c>
      <c r="C16" s="32" t="s">
        <v>58</v>
      </c>
      <c r="D16" s="29" t="s">
        <v>59</v>
      </c>
      <c r="E16" s="30">
        <v>63</v>
      </c>
      <c r="F16" s="31">
        <v>63</v>
      </c>
      <c r="G16" s="31">
        <v>22.2</v>
      </c>
      <c r="H16" s="31">
        <v>0</v>
      </c>
      <c r="I16" s="31">
        <v>0</v>
      </c>
      <c r="J16" s="30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0">
        <f t="shared" si="0"/>
        <v>63</v>
      </c>
    </row>
    <row r="17" spans="1:16" ht="12.75">
      <c r="A17" s="26" t="s">
        <v>60</v>
      </c>
      <c r="B17" s="26" t="s">
        <v>61</v>
      </c>
      <c r="C17" s="28"/>
      <c r="D17" s="29" t="s">
        <v>62</v>
      </c>
      <c r="E17" s="30">
        <v>70</v>
      </c>
      <c r="F17" s="31">
        <v>70</v>
      </c>
      <c r="G17" s="31">
        <v>0</v>
      </c>
      <c r="H17" s="31">
        <v>0</v>
      </c>
      <c r="I17" s="31">
        <v>0</v>
      </c>
      <c r="J17" s="30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0">
        <f t="shared" si="0"/>
        <v>70</v>
      </c>
    </row>
    <row r="18" spans="1:16" ht="25.5">
      <c r="A18" s="33" t="s">
        <v>63</v>
      </c>
      <c r="B18" s="33" t="s">
        <v>64</v>
      </c>
      <c r="C18" s="34" t="s">
        <v>65</v>
      </c>
      <c r="D18" s="35" t="s">
        <v>66</v>
      </c>
      <c r="E18" s="36">
        <v>70</v>
      </c>
      <c r="F18" s="37">
        <v>70</v>
      </c>
      <c r="G18" s="37">
        <v>0</v>
      </c>
      <c r="H18" s="37">
        <v>0</v>
      </c>
      <c r="I18" s="37">
        <v>0</v>
      </c>
      <c r="J18" s="36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6">
        <f t="shared" si="0"/>
        <v>70</v>
      </c>
    </row>
    <row r="19" spans="1:16" ht="89.25">
      <c r="A19" s="26" t="s">
        <v>67</v>
      </c>
      <c r="B19" s="27"/>
      <c r="C19" s="28"/>
      <c r="D19" s="29" t="s">
        <v>68</v>
      </c>
      <c r="E19" s="30">
        <v>1094.67327</v>
      </c>
      <c r="F19" s="31">
        <v>1094.67327</v>
      </c>
      <c r="G19" s="31">
        <v>88.5</v>
      </c>
      <c r="H19" s="31">
        <v>0</v>
      </c>
      <c r="I19" s="31">
        <v>0</v>
      </c>
      <c r="J19" s="30">
        <v>163</v>
      </c>
      <c r="K19" s="31">
        <v>0</v>
      </c>
      <c r="L19" s="31">
        <v>0</v>
      </c>
      <c r="M19" s="31">
        <v>0</v>
      </c>
      <c r="N19" s="31">
        <v>163</v>
      </c>
      <c r="O19" s="31">
        <v>163</v>
      </c>
      <c r="P19" s="30">
        <f t="shared" si="0"/>
        <v>1257.67327</v>
      </c>
    </row>
    <row r="20" spans="1:16" ht="89.25">
      <c r="A20" s="26" t="s">
        <v>69</v>
      </c>
      <c r="B20" s="27"/>
      <c r="C20" s="28"/>
      <c r="D20" s="29" t="s">
        <v>68</v>
      </c>
      <c r="E20" s="30">
        <v>1094.67327</v>
      </c>
      <c r="F20" s="31">
        <v>1094.67327</v>
      </c>
      <c r="G20" s="31">
        <v>88.5</v>
      </c>
      <c r="H20" s="31">
        <v>0</v>
      </c>
      <c r="I20" s="31">
        <v>0</v>
      </c>
      <c r="J20" s="30">
        <v>163</v>
      </c>
      <c r="K20" s="31">
        <v>0</v>
      </c>
      <c r="L20" s="31">
        <v>0</v>
      </c>
      <c r="M20" s="31">
        <v>0</v>
      </c>
      <c r="N20" s="31">
        <v>163</v>
      </c>
      <c r="O20" s="31">
        <v>163</v>
      </c>
      <c r="P20" s="30">
        <f t="shared" si="0"/>
        <v>1257.67327</v>
      </c>
    </row>
    <row r="21" spans="1:16" ht="25.5">
      <c r="A21" s="26" t="s">
        <v>70</v>
      </c>
      <c r="B21" s="26" t="s">
        <v>57</v>
      </c>
      <c r="C21" s="32" t="s">
        <v>58</v>
      </c>
      <c r="D21" s="29" t="s">
        <v>59</v>
      </c>
      <c r="E21" s="30">
        <v>57</v>
      </c>
      <c r="F21" s="31">
        <v>57</v>
      </c>
      <c r="G21" s="31">
        <v>0</v>
      </c>
      <c r="H21" s="31">
        <v>0</v>
      </c>
      <c r="I21" s="31">
        <v>0</v>
      </c>
      <c r="J21" s="30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0">
        <f t="shared" si="0"/>
        <v>57</v>
      </c>
    </row>
    <row r="22" spans="1:16" ht="25.5">
      <c r="A22" s="26" t="s">
        <v>71</v>
      </c>
      <c r="B22" s="26" t="s">
        <v>72</v>
      </c>
      <c r="C22" s="32" t="s">
        <v>73</v>
      </c>
      <c r="D22" s="29" t="s">
        <v>74</v>
      </c>
      <c r="E22" s="30">
        <v>22</v>
      </c>
      <c r="F22" s="31">
        <v>22</v>
      </c>
      <c r="G22" s="31">
        <v>0</v>
      </c>
      <c r="H22" s="31">
        <v>0</v>
      </c>
      <c r="I22" s="31">
        <v>0</v>
      </c>
      <c r="J22" s="30">
        <v>163</v>
      </c>
      <c r="K22" s="31">
        <v>0</v>
      </c>
      <c r="L22" s="31">
        <v>0</v>
      </c>
      <c r="M22" s="31">
        <v>0</v>
      </c>
      <c r="N22" s="31">
        <v>163</v>
      </c>
      <c r="O22" s="31">
        <v>163</v>
      </c>
      <c r="P22" s="30">
        <f t="shared" si="0"/>
        <v>185</v>
      </c>
    </row>
    <row r="23" spans="1:16" ht="12.75">
      <c r="A23" s="26" t="s">
        <v>75</v>
      </c>
      <c r="B23" s="26" t="s">
        <v>76</v>
      </c>
      <c r="C23" s="28"/>
      <c r="D23" s="29" t="s">
        <v>77</v>
      </c>
      <c r="E23" s="30">
        <v>442.17327000000006</v>
      </c>
      <c r="F23" s="31">
        <v>442.17327000000006</v>
      </c>
      <c r="G23" s="31">
        <v>0</v>
      </c>
      <c r="H23" s="31">
        <v>0</v>
      </c>
      <c r="I23" s="31">
        <v>0</v>
      </c>
      <c r="J23" s="30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0">
        <f t="shared" si="0"/>
        <v>442.17327000000006</v>
      </c>
    </row>
    <row r="24" spans="1:16" ht="38.25">
      <c r="A24" s="33" t="s">
        <v>78</v>
      </c>
      <c r="B24" s="33" t="s">
        <v>79</v>
      </c>
      <c r="C24" s="34" t="s">
        <v>80</v>
      </c>
      <c r="D24" s="35" t="s">
        <v>81</v>
      </c>
      <c r="E24" s="36">
        <v>442.17327000000006</v>
      </c>
      <c r="F24" s="37">
        <v>442.17327000000006</v>
      </c>
      <c r="G24" s="37">
        <v>0</v>
      </c>
      <c r="H24" s="37">
        <v>0</v>
      </c>
      <c r="I24" s="37">
        <v>0</v>
      </c>
      <c r="J24" s="36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6">
        <f t="shared" si="0"/>
        <v>442.17327000000006</v>
      </c>
    </row>
    <row r="25" spans="1:16" ht="25.5">
      <c r="A25" s="26" t="s">
        <v>82</v>
      </c>
      <c r="B25" s="26" t="s">
        <v>83</v>
      </c>
      <c r="C25" s="28"/>
      <c r="D25" s="29" t="s">
        <v>84</v>
      </c>
      <c r="E25" s="30">
        <v>170.4</v>
      </c>
      <c r="F25" s="31">
        <v>170.4</v>
      </c>
      <c r="G25" s="31">
        <v>0</v>
      </c>
      <c r="H25" s="31">
        <v>0</v>
      </c>
      <c r="I25" s="31">
        <v>0</v>
      </c>
      <c r="J25" s="30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0">
        <f t="shared" si="0"/>
        <v>170.4</v>
      </c>
    </row>
    <row r="26" spans="1:16" ht="25.5">
      <c r="A26" s="33" t="s">
        <v>85</v>
      </c>
      <c r="B26" s="33" t="s">
        <v>86</v>
      </c>
      <c r="C26" s="34" t="s">
        <v>87</v>
      </c>
      <c r="D26" s="35" t="s">
        <v>88</v>
      </c>
      <c r="E26" s="36">
        <v>170.4</v>
      </c>
      <c r="F26" s="37">
        <v>170.4</v>
      </c>
      <c r="G26" s="37">
        <v>0</v>
      </c>
      <c r="H26" s="37">
        <v>0</v>
      </c>
      <c r="I26" s="37">
        <v>0</v>
      </c>
      <c r="J26" s="36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6">
        <f t="shared" si="0"/>
        <v>170.4</v>
      </c>
    </row>
    <row r="27" spans="1:16" ht="25.5">
      <c r="A27" s="26" t="s">
        <v>89</v>
      </c>
      <c r="B27" s="26" t="s">
        <v>90</v>
      </c>
      <c r="C27" s="28"/>
      <c r="D27" s="29" t="s">
        <v>91</v>
      </c>
      <c r="E27" s="30">
        <v>103</v>
      </c>
      <c r="F27" s="31">
        <v>103</v>
      </c>
      <c r="G27" s="31">
        <v>88.5</v>
      </c>
      <c r="H27" s="31">
        <v>0</v>
      </c>
      <c r="I27" s="31">
        <v>0</v>
      </c>
      <c r="J27" s="30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0">
        <f t="shared" si="0"/>
        <v>103</v>
      </c>
    </row>
    <row r="28" spans="1:16" ht="38.25">
      <c r="A28" s="33" t="s">
        <v>92</v>
      </c>
      <c r="B28" s="33" t="s">
        <v>93</v>
      </c>
      <c r="C28" s="34" t="s">
        <v>94</v>
      </c>
      <c r="D28" s="35" t="s">
        <v>95</v>
      </c>
      <c r="E28" s="36">
        <v>103</v>
      </c>
      <c r="F28" s="37">
        <v>103</v>
      </c>
      <c r="G28" s="37">
        <v>88.5</v>
      </c>
      <c r="H28" s="37">
        <v>0</v>
      </c>
      <c r="I28" s="37">
        <v>0</v>
      </c>
      <c r="J28" s="36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6">
        <f t="shared" si="0"/>
        <v>103</v>
      </c>
    </row>
    <row r="29" spans="1:16" ht="25.5">
      <c r="A29" s="26" t="s">
        <v>96</v>
      </c>
      <c r="B29" s="26" t="s">
        <v>97</v>
      </c>
      <c r="C29" s="28"/>
      <c r="D29" s="29" t="s">
        <v>98</v>
      </c>
      <c r="E29" s="30">
        <v>10</v>
      </c>
      <c r="F29" s="31">
        <v>10</v>
      </c>
      <c r="G29" s="31">
        <v>0</v>
      </c>
      <c r="H29" s="31">
        <v>0</v>
      </c>
      <c r="I29" s="31">
        <v>0</v>
      </c>
      <c r="J29" s="30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0">
        <f t="shared" si="0"/>
        <v>10</v>
      </c>
    </row>
    <row r="30" spans="1:16" ht="38.25">
      <c r="A30" s="33" t="s">
        <v>99</v>
      </c>
      <c r="B30" s="33" t="s">
        <v>100</v>
      </c>
      <c r="C30" s="34" t="s">
        <v>94</v>
      </c>
      <c r="D30" s="35" t="s">
        <v>101</v>
      </c>
      <c r="E30" s="36">
        <v>10</v>
      </c>
      <c r="F30" s="37">
        <v>10</v>
      </c>
      <c r="G30" s="37">
        <v>0</v>
      </c>
      <c r="H30" s="37">
        <v>0</v>
      </c>
      <c r="I30" s="37">
        <v>0</v>
      </c>
      <c r="J30" s="36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6">
        <f t="shared" si="0"/>
        <v>10</v>
      </c>
    </row>
    <row r="31" spans="1:16" ht="76.5">
      <c r="A31" s="26" t="s">
        <v>102</v>
      </c>
      <c r="B31" s="26" t="s">
        <v>103</v>
      </c>
      <c r="C31" s="32" t="s">
        <v>94</v>
      </c>
      <c r="D31" s="29" t="s">
        <v>104</v>
      </c>
      <c r="E31" s="30">
        <v>150</v>
      </c>
      <c r="F31" s="31">
        <v>150</v>
      </c>
      <c r="G31" s="31">
        <v>0</v>
      </c>
      <c r="H31" s="31">
        <v>0</v>
      </c>
      <c r="I31" s="31">
        <v>0</v>
      </c>
      <c r="J31" s="30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0">
        <f t="shared" si="0"/>
        <v>150</v>
      </c>
    </row>
    <row r="32" spans="1:16" ht="12.75">
      <c r="A32" s="26" t="s">
        <v>105</v>
      </c>
      <c r="B32" s="26" t="s">
        <v>61</v>
      </c>
      <c r="C32" s="28"/>
      <c r="D32" s="29" t="s">
        <v>62</v>
      </c>
      <c r="E32" s="30">
        <v>50</v>
      </c>
      <c r="F32" s="31">
        <v>50</v>
      </c>
      <c r="G32" s="31">
        <v>0</v>
      </c>
      <c r="H32" s="31">
        <v>0</v>
      </c>
      <c r="I32" s="31">
        <v>0</v>
      </c>
      <c r="J32" s="30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0">
        <f t="shared" si="0"/>
        <v>50</v>
      </c>
    </row>
    <row r="33" spans="1:16" ht="25.5">
      <c r="A33" s="33" t="s">
        <v>106</v>
      </c>
      <c r="B33" s="33" t="s">
        <v>64</v>
      </c>
      <c r="C33" s="34" t="s">
        <v>65</v>
      </c>
      <c r="D33" s="35" t="s">
        <v>66</v>
      </c>
      <c r="E33" s="36">
        <v>50</v>
      </c>
      <c r="F33" s="37">
        <v>50</v>
      </c>
      <c r="G33" s="37">
        <v>0</v>
      </c>
      <c r="H33" s="37">
        <v>0</v>
      </c>
      <c r="I33" s="37">
        <v>0</v>
      </c>
      <c r="J33" s="36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6">
        <f t="shared" si="0"/>
        <v>50</v>
      </c>
    </row>
    <row r="34" spans="1:16" ht="12.75">
      <c r="A34" s="26" t="s">
        <v>107</v>
      </c>
      <c r="B34" s="26" t="s">
        <v>108</v>
      </c>
      <c r="C34" s="28"/>
      <c r="D34" s="29" t="s">
        <v>109</v>
      </c>
      <c r="E34" s="30">
        <v>25</v>
      </c>
      <c r="F34" s="31">
        <v>25</v>
      </c>
      <c r="G34" s="31">
        <v>0</v>
      </c>
      <c r="H34" s="31">
        <v>0</v>
      </c>
      <c r="I34" s="31">
        <v>0</v>
      </c>
      <c r="J34" s="30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0">
        <f t="shared" si="0"/>
        <v>25</v>
      </c>
    </row>
    <row r="35" spans="1:16" ht="25.5">
      <c r="A35" s="33" t="s">
        <v>110</v>
      </c>
      <c r="B35" s="33" t="s">
        <v>111</v>
      </c>
      <c r="C35" s="34" t="s">
        <v>112</v>
      </c>
      <c r="D35" s="35" t="s">
        <v>113</v>
      </c>
      <c r="E35" s="36">
        <v>10</v>
      </c>
      <c r="F35" s="37">
        <v>10</v>
      </c>
      <c r="G35" s="37">
        <v>0</v>
      </c>
      <c r="H35" s="37">
        <v>0</v>
      </c>
      <c r="I35" s="37">
        <v>0</v>
      </c>
      <c r="J35" s="36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6">
        <f t="shared" si="0"/>
        <v>10</v>
      </c>
    </row>
    <row r="36" spans="1:16" ht="25.5">
      <c r="A36" s="33" t="s">
        <v>114</v>
      </c>
      <c r="B36" s="33" t="s">
        <v>115</v>
      </c>
      <c r="C36" s="34" t="s">
        <v>112</v>
      </c>
      <c r="D36" s="35" t="s">
        <v>116</v>
      </c>
      <c r="E36" s="36">
        <v>15</v>
      </c>
      <c r="F36" s="37">
        <v>15</v>
      </c>
      <c r="G36" s="37">
        <v>0</v>
      </c>
      <c r="H36" s="37">
        <v>0</v>
      </c>
      <c r="I36" s="37">
        <v>0</v>
      </c>
      <c r="J36" s="36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6">
        <f t="shared" si="0"/>
        <v>15</v>
      </c>
    </row>
    <row r="37" spans="1:16" ht="25.5">
      <c r="A37" s="26" t="s">
        <v>117</v>
      </c>
      <c r="B37" s="26" t="s">
        <v>118</v>
      </c>
      <c r="C37" s="28"/>
      <c r="D37" s="29" t="s">
        <v>119</v>
      </c>
      <c r="E37" s="30">
        <v>65.1</v>
      </c>
      <c r="F37" s="31">
        <v>65.1</v>
      </c>
      <c r="G37" s="31">
        <v>0</v>
      </c>
      <c r="H37" s="31">
        <v>0</v>
      </c>
      <c r="I37" s="31">
        <v>0</v>
      </c>
      <c r="J37" s="30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0">
        <f t="shared" si="0"/>
        <v>65.1</v>
      </c>
    </row>
    <row r="38" spans="1:16" ht="63.75">
      <c r="A38" s="33" t="s">
        <v>120</v>
      </c>
      <c r="B38" s="33" t="s">
        <v>121</v>
      </c>
      <c r="C38" s="34" t="s">
        <v>112</v>
      </c>
      <c r="D38" s="35" t="s">
        <v>122</v>
      </c>
      <c r="E38" s="36">
        <v>40</v>
      </c>
      <c r="F38" s="37">
        <v>40</v>
      </c>
      <c r="G38" s="37">
        <v>0</v>
      </c>
      <c r="H38" s="37">
        <v>0</v>
      </c>
      <c r="I38" s="37">
        <v>0</v>
      </c>
      <c r="J38" s="36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6">
        <f t="shared" si="0"/>
        <v>40</v>
      </c>
    </row>
    <row r="39" spans="1:16" ht="38.25">
      <c r="A39" s="33" t="s">
        <v>123</v>
      </c>
      <c r="B39" s="33" t="s">
        <v>124</v>
      </c>
      <c r="C39" s="34" t="s">
        <v>112</v>
      </c>
      <c r="D39" s="35" t="s">
        <v>125</v>
      </c>
      <c r="E39" s="36">
        <v>25.1</v>
      </c>
      <c r="F39" s="37">
        <v>25.1</v>
      </c>
      <c r="G39" s="37">
        <v>0</v>
      </c>
      <c r="H39" s="37">
        <v>0</v>
      </c>
      <c r="I39" s="37">
        <v>0</v>
      </c>
      <c r="J39" s="36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6">
        <f t="shared" si="0"/>
        <v>25.1</v>
      </c>
    </row>
    <row r="40" spans="1:16" ht="12.75">
      <c r="A40" s="26" t="s">
        <v>126</v>
      </c>
      <c r="B40" s="27"/>
      <c r="C40" s="28"/>
      <c r="D40" s="29" t="s">
        <v>127</v>
      </c>
      <c r="E40" s="30">
        <v>889.48738</v>
      </c>
      <c r="F40" s="31">
        <v>889.48738</v>
      </c>
      <c r="G40" s="31">
        <v>495.84212</v>
      </c>
      <c r="H40" s="31">
        <v>9.3</v>
      </c>
      <c r="I40" s="31">
        <v>0</v>
      </c>
      <c r="J40" s="30">
        <v>437.61419</v>
      </c>
      <c r="K40" s="31">
        <v>0</v>
      </c>
      <c r="L40" s="31">
        <v>0</v>
      </c>
      <c r="M40" s="31">
        <v>0</v>
      </c>
      <c r="N40" s="31">
        <v>437.61419</v>
      </c>
      <c r="O40" s="31">
        <v>437.61419</v>
      </c>
      <c r="P40" s="30">
        <f t="shared" si="0"/>
        <v>1327.10157</v>
      </c>
    </row>
    <row r="41" spans="1:16" ht="12.75">
      <c r="A41" s="26" t="s">
        <v>128</v>
      </c>
      <c r="B41" s="27"/>
      <c r="C41" s="28"/>
      <c r="D41" s="29" t="s">
        <v>127</v>
      </c>
      <c r="E41" s="30">
        <v>889.48738</v>
      </c>
      <c r="F41" s="31">
        <v>889.48738</v>
      </c>
      <c r="G41" s="31">
        <v>495.84212</v>
      </c>
      <c r="H41" s="31">
        <v>9.3</v>
      </c>
      <c r="I41" s="31">
        <v>0</v>
      </c>
      <c r="J41" s="30">
        <v>437.61419</v>
      </c>
      <c r="K41" s="31">
        <v>0</v>
      </c>
      <c r="L41" s="31">
        <v>0</v>
      </c>
      <c r="M41" s="31">
        <v>0</v>
      </c>
      <c r="N41" s="31">
        <v>437.61419</v>
      </c>
      <c r="O41" s="31">
        <v>437.61419</v>
      </c>
      <c r="P41" s="30">
        <f t="shared" si="0"/>
        <v>1327.10157</v>
      </c>
    </row>
    <row r="42" spans="1:16" ht="76.5">
      <c r="A42" s="26" t="s">
        <v>129</v>
      </c>
      <c r="B42" s="26" t="s">
        <v>130</v>
      </c>
      <c r="C42" s="32" t="s">
        <v>131</v>
      </c>
      <c r="D42" s="29" t="s">
        <v>132</v>
      </c>
      <c r="E42" s="30">
        <v>739.48738</v>
      </c>
      <c r="F42" s="31">
        <v>739.48738</v>
      </c>
      <c r="G42" s="31">
        <v>495.84212</v>
      </c>
      <c r="H42" s="31">
        <v>9.3</v>
      </c>
      <c r="I42" s="31">
        <v>0</v>
      </c>
      <c r="J42" s="30">
        <v>10</v>
      </c>
      <c r="K42" s="31">
        <v>0</v>
      </c>
      <c r="L42" s="31">
        <v>0</v>
      </c>
      <c r="M42" s="31">
        <v>0</v>
      </c>
      <c r="N42" s="31">
        <v>10</v>
      </c>
      <c r="O42" s="31">
        <v>10</v>
      </c>
      <c r="P42" s="30">
        <f t="shared" si="0"/>
        <v>749.48738</v>
      </c>
    </row>
    <row r="43" spans="1:16" ht="25.5">
      <c r="A43" s="26" t="s">
        <v>133</v>
      </c>
      <c r="B43" s="26" t="s">
        <v>134</v>
      </c>
      <c r="C43" s="28"/>
      <c r="D43" s="29" t="s">
        <v>135</v>
      </c>
      <c r="E43" s="30">
        <v>0</v>
      </c>
      <c r="F43" s="31">
        <v>0</v>
      </c>
      <c r="G43" s="31">
        <v>0</v>
      </c>
      <c r="H43" s="31">
        <v>0</v>
      </c>
      <c r="I43" s="31">
        <v>0</v>
      </c>
      <c r="J43" s="30">
        <v>80</v>
      </c>
      <c r="K43" s="31">
        <v>0</v>
      </c>
      <c r="L43" s="31">
        <v>0</v>
      </c>
      <c r="M43" s="31">
        <v>0</v>
      </c>
      <c r="N43" s="31">
        <v>80</v>
      </c>
      <c r="O43" s="31">
        <v>80</v>
      </c>
      <c r="P43" s="30">
        <f t="shared" si="0"/>
        <v>80</v>
      </c>
    </row>
    <row r="44" spans="1:16" ht="25.5">
      <c r="A44" s="33" t="s">
        <v>136</v>
      </c>
      <c r="B44" s="33" t="s">
        <v>137</v>
      </c>
      <c r="C44" s="34" t="s">
        <v>138</v>
      </c>
      <c r="D44" s="35" t="s">
        <v>139</v>
      </c>
      <c r="E44" s="36">
        <v>0</v>
      </c>
      <c r="F44" s="37">
        <v>0</v>
      </c>
      <c r="G44" s="37">
        <v>0</v>
      </c>
      <c r="H44" s="37">
        <v>0</v>
      </c>
      <c r="I44" s="37">
        <v>0</v>
      </c>
      <c r="J44" s="36">
        <v>80</v>
      </c>
      <c r="K44" s="37">
        <v>0</v>
      </c>
      <c r="L44" s="37">
        <v>0</v>
      </c>
      <c r="M44" s="37">
        <v>0</v>
      </c>
      <c r="N44" s="37">
        <v>80</v>
      </c>
      <c r="O44" s="37">
        <v>80</v>
      </c>
      <c r="P44" s="36">
        <f t="shared" si="0"/>
        <v>80</v>
      </c>
    </row>
    <row r="45" spans="1:16" ht="76.5">
      <c r="A45" s="26" t="s">
        <v>140</v>
      </c>
      <c r="B45" s="26" t="s">
        <v>103</v>
      </c>
      <c r="C45" s="32" t="s">
        <v>94</v>
      </c>
      <c r="D45" s="29" t="s">
        <v>104</v>
      </c>
      <c r="E45" s="30">
        <v>150</v>
      </c>
      <c r="F45" s="31">
        <v>150</v>
      </c>
      <c r="G45" s="31">
        <v>0</v>
      </c>
      <c r="H45" s="31">
        <v>0</v>
      </c>
      <c r="I45" s="31">
        <v>0</v>
      </c>
      <c r="J45" s="30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0">
        <f t="shared" si="0"/>
        <v>150</v>
      </c>
    </row>
    <row r="46" spans="1:16" ht="12.75">
      <c r="A46" s="26" t="s">
        <v>141</v>
      </c>
      <c r="B46" s="26" t="s">
        <v>142</v>
      </c>
      <c r="C46" s="28"/>
      <c r="D46" s="29" t="s">
        <v>143</v>
      </c>
      <c r="E46" s="30">
        <v>0</v>
      </c>
      <c r="F46" s="31">
        <v>0</v>
      </c>
      <c r="G46" s="31">
        <v>0</v>
      </c>
      <c r="H46" s="31">
        <v>0</v>
      </c>
      <c r="I46" s="31">
        <v>0</v>
      </c>
      <c r="J46" s="30">
        <v>347.61419</v>
      </c>
      <c r="K46" s="31">
        <v>0</v>
      </c>
      <c r="L46" s="31">
        <v>0</v>
      </c>
      <c r="M46" s="31">
        <v>0</v>
      </c>
      <c r="N46" s="31">
        <v>347.61419</v>
      </c>
      <c r="O46" s="31">
        <v>347.61419</v>
      </c>
      <c r="P46" s="30">
        <f t="shared" si="0"/>
        <v>347.61419</v>
      </c>
    </row>
    <row r="47" spans="1:16" ht="38.25">
      <c r="A47" s="33" t="s">
        <v>144</v>
      </c>
      <c r="B47" s="33" t="s">
        <v>145</v>
      </c>
      <c r="C47" s="34" t="s">
        <v>146</v>
      </c>
      <c r="D47" s="35" t="s">
        <v>147</v>
      </c>
      <c r="E47" s="36">
        <v>0</v>
      </c>
      <c r="F47" s="37">
        <v>0</v>
      </c>
      <c r="G47" s="37">
        <v>0</v>
      </c>
      <c r="H47" s="37">
        <v>0</v>
      </c>
      <c r="I47" s="37">
        <v>0</v>
      </c>
      <c r="J47" s="36">
        <v>347.61419</v>
      </c>
      <c r="K47" s="37">
        <v>0</v>
      </c>
      <c r="L47" s="37">
        <v>0</v>
      </c>
      <c r="M47" s="37">
        <v>0</v>
      </c>
      <c r="N47" s="37">
        <v>347.61419</v>
      </c>
      <c r="O47" s="37">
        <v>347.61419</v>
      </c>
      <c r="P47" s="36">
        <f t="shared" si="0"/>
        <v>347.61419</v>
      </c>
    </row>
    <row r="48" spans="1:16" ht="25.5">
      <c r="A48" s="26" t="s">
        <v>148</v>
      </c>
      <c r="B48" s="27"/>
      <c r="C48" s="28"/>
      <c r="D48" s="29" t="s">
        <v>149</v>
      </c>
      <c r="E48" s="30">
        <v>700</v>
      </c>
      <c r="F48" s="31">
        <v>700</v>
      </c>
      <c r="G48" s="31">
        <v>0</v>
      </c>
      <c r="H48" s="31">
        <v>0</v>
      </c>
      <c r="I48" s="31">
        <v>0</v>
      </c>
      <c r="J48" s="30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0">
        <f t="shared" si="0"/>
        <v>700</v>
      </c>
    </row>
    <row r="49" spans="1:16" ht="25.5">
      <c r="A49" s="26" t="s">
        <v>150</v>
      </c>
      <c r="B49" s="27"/>
      <c r="C49" s="28"/>
      <c r="D49" s="29" t="s">
        <v>149</v>
      </c>
      <c r="E49" s="30">
        <v>700</v>
      </c>
      <c r="F49" s="31">
        <v>700</v>
      </c>
      <c r="G49" s="31">
        <v>0</v>
      </c>
      <c r="H49" s="31">
        <v>0</v>
      </c>
      <c r="I49" s="31">
        <v>0</v>
      </c>
      <c r="J49" s="30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0">
        <f t="shared" si="0"/>
        <v>700</v>
      </c>
    </row>
    <row r="50" spans="1:16" ht="76.5">
      <c r="A50" s="26" t="s">
        <v>151</v>
      </c>
      <c r="B50" s="26" t="s">
        <v>103</v>
      </c>
      <c r="C50" s="32" t="s">
        <v>94</v>
      </c>
      <c r="D50" s="29" t="s">
        <v>104</v>
      </c>
      <c r="E50" s="30">
        <v>200</v>
      </c>
      <c r="F50" s="31">
        <v>200</v>
      </c>
      <c r="G50" s="31">
        <v>0</v>
      </c>
      <c r="H50" s="31">
        <v>0</v>
      </c>
      <c r="I50" s="31">
        <v>0</v>
      </c>
      <c r="J50" s="30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0">
        <f t="shared" si="0"/>
        <v>200</v>
      </c>
    </row>
    <row r="51" spans="1:16" ht="12.75">
      <c r="A51" s="26" t="s">
        <v>152</v>
      </c>
      <c r="B51" s="26" t="s">
        <v>61</v>
      </c>
      <c r="C51" s="28"/>
      <c r="D51" s="29" t="s">
        <v>62</v>
      </c>
      <c r="E51" s="30">
        <v>500</v>
      </c>
      <c r="F51" s="31">
        <v>500</v>
      </c>
      <c r="G51" s="31">
        <v>0</v>
      </c>
      <c r="H51" s="31">
        <v>0</v>
      </c>
      <c r="I51" s="31">
        <v>0</v>
      </c>
      <c r="J51" s="30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0">
        <f t="shared" si="0"/>
        <v>500</v>
      </c>
    </row>
    <row r="52" spans="1:16" ht="25.5">
      <c r="A52" s="33" t="s">
        <v>153</v>
      </c>
      <c r="B52" s="33" t="s">
        <v>64</v>
      </c>
      <c r="C52" s="34" t="s">
        <v>65</v>
      </c>
      <c r="D52" s="35" t="s">
        <v>66</v>
      </c>
      <c r="E52" s="36">
        <v>500</v>
      </c>
      <c r="F52" s="37">
        <v>500</v>
      </c>
      <c r="G52" s="37">
        <v>0</v>
      </c>
      <c r="H52" s="37">
        <v>0</v>
      </c>
      <c r="I52" s="37">
        <v>0</v>
      </c>
      <c r="J52" s="36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6">
        <f t="shared" si="0"/>
        <v>500</v>
      </c>
    </row>
    <row r="53" spans="1:16" ht="25.5">
      <c r="A53" s="26" t="s">
        <v>154</v>
      </c>
      <c r="B53" s="27"/>
      <c r="C53" s="28"/>
      <c r="D53" s="29" t="s">
        <v>155</v>
      </c>
      <c r="E53" s="30">
        <v>372.545</v>
      </c>
      <c r="F53" s="31">
        <v>742.93</v>
      </c>
      <c r="G53" s="31">
        <v>0</v>
      </c>
      <c r="H53" s="31">
        <v>0</v>
      </c>
      <c r="I53" s="31">
        <v>0</v>
      </c>
      <c r="J53" s="30">
        <v>328</v>
      </c>
      <c r="K53" s="31">
        <v>0</v>
      </c>
      <c r="L53" s="31">
        <v>0</v>
      </c>
      <c r="M53" s="31">
        <v>0</v>
      </c>
      <c r="N53" s="31">
        <v>328</v>
      </c>
      <c r="O53" s="31">
        <v>328</v>
      </c>
      <c r="P53" s="30">
        <f t="shared" si="0"/>
        <v>700.5450000000001</v>
      </c>
    </row>
    <row r="54" spans="1:16" ht="25.5">
      <c r="A54" s="26" t="s">
        <v>156</v>
      </c>
      <c r="B54" s="27"/>
      <c r="C54" s="28"/>
      <c r="D54" s="29" t="s">
        <v>155</v>
      </c>
      <c r="E54" s="30">
        <v>372.545</v>
      </c>
      <c r="F54" s="31">
        <v>742.93</v>
      </c>
      <c r="G54" s="31">
        <v>0</v>
      </c>
      <c r="H54" s="31">
        <v>0</v>
      </c>
      <c r="I54" s="31">
        <v>0</v>
      </c>
      <c r="J54" s="30">
        <v>328</v>
      </c>
      <c r="K54" s="31">
        <v>0</v>
      </c>
      <c r="L54" s="31">
        <v>0</v>
      </c>
      <c r="M54" s="31">
        <v>0</v>
      </c>
      <c r="N54" s="31">
        <v>328</v>
      </c>
      <c r="O54" s="31">
        <v>328</v>
      </c>
      <c r="P54" s="30">
        <f t="shared" si="0"/>
        <v>700.5450000000001</v>
      </c>
    </row>
    <row r="55" spans="1:16" ht="12.75">
      <c r="A55" s="26" t="s">
        <v>157</v>
      </c>
      <c r="B55" s="26" t="s">
        <v>158</v>
      </c>
      <c r="C55" s="32" t="s">
        <v>58</v>
      </c>
      <c r="D55" s="29" t="s">
        <v>159</v>
      </c>
      <c r="E55" s="30">
        <v>-370.385</v>
      </c>
      <c r="F55" s="31">
        <v>0</v>
      </c>
      <c r="G55" s="31">
        <v>0</v>
      </c>
      <c r="H55" s="31">
        <v>0</v>
      </c>
      <c r="I55" s="31">
        <v>0</v>
      </c>
      <c r="J55" s="30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0">
        <f t="shared" si="0"/>
        <v>-370.385</v>
      </c>
    </row>
    <row r="56" spans="1:16" ht="12.75">
      <c r="A56" s="26" t="s">
        <v>160</v>
      </c>
      <c r="B56" s="26" t="s">
        <v>161</v>
      </c>
      <c r="C56" s="32" t="s">
        <v>57</v>
      </c>
      <c r="D56" s="29" t="s">
        <v>10</v>
      </c>
      <c r="E56" s="30">
        <v>69.2</v>
      </c>
      <c r="F56" s="31">
        <v>69.2</v>
      </c>
      <c r="G56" s="31">
        <v>0</v>
      </c>
      <c r="H56" s="31">
        <v>0</v>
      </c>
      <c r="I56" s="31">
        <v>0</v>
      </c>
      <c r="J56" s="30">
        <v>128</v>
      </c>
      <c r="K56" s="31">
        <v>0</v>
      </c>
      <c r="L56" s="31">
        <v>0</v>
      </c>
      <c r="M56" s="31">
        <v>0</v>
      </c>
      <c r="N56" s="31">
        <v>128</v>
      </c>
      <c r="O56" s="31">
        <v>128</v>
      </c>
      <c r="P56" s="30">
        <f t="shared" si="0"/>
        <v>197.2</v>
      </c>
    </row>
    <row r="57" spans="1:16" ht="51">
      <c r="A57" s="26" t="s">
        <v>162</v>
      </c>
      <c r="B57" s="26" t="s">
        <v>163</v>
      </c>
      <c r="C57" s="32" t="s">
        <v>57</v>
      </c>
      <c r="D57" s="29" t="s">
        <v>164</v>
      </c>
      <c r="E57" s="30">
        <v>673.73</v>
      </c>
      <c r="F57" s="31">
        <v>673.73</v>
      </c>
      <c r="G57" s="31">
        <v>0</v>
      </c>
      <c r="H57" s="31">
        <v>0</v>
      </c>
      <c r="I57" s="31">
        <v>0</v>
      </c>
      <c r="J57" s="30">
        <v>200</v>
      </c>
      <c r="K57" s="31">
        <v>0</v>
      </c>
      <c r="L57" s="31">
        <v>0</v>
      </c>
      <c r="M57" s="31">
        <v>0</v>
      </c>
      <c r="N57" s="31">
        <v>200</v>
      </c>
      <c r="O57" s="31">
        <v>200</v>
      </c>
      <c r="P57" s="30">
        <f t="shared" si="0"/>
        <v>873.73</v>
      </c>
    </row>
    <row r="58" spans="1:16" ht="12.75">
      <c r="A58" s="38"/>
      <c r="B58" s="39" t="s">
        <v>165</v>
      </c>
      <c r="C58" s="40"/>
      <c r="D58" s="41" t="s">
        <v>3</v>
      </c>
      <c r="E58" s="30">
        <v>3193.4206500000005</v>
      </c>
      <c r="F58" s="30">
        <v>3563.8056500000002</v>
      </c>
      <c r="G58" s="30">
        <v>606.5421200000001</v>
      </c>
      <c r="H58" s="30">
        <v>9.3</v>
      </c>
      <c r="I58" s="30">
        <v>0</v>
      </c>
      <c r="J58" s="30">
        <v>1089.86919</v>
      </c>
      <c r="K58" s="30">
        <v>0</v>
      </c>
      <c r="L58" s="30">
        <v>0</v>
      </c>
      <c r="M58" s="30">
        <v>0</v>
      </c>
      <c r="N58" s="30">
        <v>1089.86919</v>
      </c>
      <c r="O58" s="30">
        <v>1089.86919</v>
      </c>
      <c r="P58" s="30">
        <f t="shared" si="0"/>
        <v>4283.28984</v>
      </c>
    </row>
    <row r="59" spans="2:16" ht="12.7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2:16" ht="12.7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2:16" ht="12.75">
      <c r="B61" s="14" t="s">
        <v>16</v>
      </c>
      <c r="C61" s="15"/>
      <c r="D61" s="15"/>
      <c r="E61" s="15"/>
      <c r="F61" s="15"/>
      <c r="G61" s="15"/>
      <c r="H61" s="15"/>
      <c r="I61" s="14"/>
      <c r="J61" s="15"/>
      <c r="K61" s="15"/>
      <c r="L61" s="15"/>
      <c r="M61" s="15"/>
      <c r="N61" s="15"/>
      <c r="O61" s="15"/>
      <c r="P61" s="15"/>
    </row>
    <row r="62" spans="2:16" ht="12.75">
      <c r="B62" s="15" t="s">
        <v>166</v>
      </c>
      <c r="C62" s="15"/>
      <c r="D62" s="15"/>
      <c r="E62" s="15"/>
      <c r="F62" s="15"/>
      <c r="G62" s="15"/>
      <c r="H62" s="15"/>
      <c r="I62" s="15" t="s">
        <v>19</v>
      </c>
      <c r="J62" s="15"/>
      <c r="K62" s="15"/>
      <c r="L62" s="15"/>
      <c r="M62" s="15"/>
      <c r="N62" s="15"/>
      <c r="O62" s="15"/>
      <c r="P62" s="15"/>
    </row>
    <row r="63" spans="2:16" ht="12.7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ht="12.75">
      <c r="A64" s="42"/>
    </row>
  </sheetData>
  <sheetProtection/>
  <mergeCells count="22">
    <mergeCell ref="N9:N11"/>
    <mergeCell ref="G10:G11"/>
    <mergeCell ref="H10:H11"/>
    <mergeCell ref="L10:L11"/>
    <mergeCell ref="M10:M11"/>
    <mergeCell ref="O10:O11"/>
    <mergeCell ref="F9:F11"/>
    <mergeCell ref="G9:H9"/>
    <mergeCell ref="I9:I11"/>
    <mergeCell ref="J9:J11"/>
    <mergeCell ref="K9:K11"/>
    <mergeCell ref="L9:M9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E9:E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0">
      <selection activeCell="H9" sqref="H9"/>
    </sheetView>
  </sheetViews>
  <sheetFormatPr defaultColWidth="9.00390625" defaultRowHeight="12.75"/>
  <cols>
    <col min="2" max="2" width="22.875" style="0" customWidth="1"/>
    <col min="3" max="3" width="34.00390625" style="0" customWidth="1"/>
    <col min="4" max="4" width="33.875" style="0" customWidth="1"/>
    <col min="5" max="5" width="30.75390625" style="0" customWidth="1"/>
    <col min="6" max="6" width="30.875" style="0" customWidth="1"/>
    <col min="7" max="9" width="18.125" style="0" customWidth="1"/>
  </cols>
  <sheetData>
    <row r="1" spans="1:16" ht="9" customHeight="1">
      <c r="A1" s="43"/>
      <c r="B1" s="43"/>
      <c r="C1" s="43"/>
      <c r="D1" s="43"/>
      <c r="E1" s="43"/>
      <c r="F1" s="43"/>
      <c r="G1" s="43"/>
      <c r="H1" s="43"/>
      <c r="I1" s="43"/>
      <c r="J1" s="44"/>
      <c r="K1" s="44"/>
      <c r="L1" s="44"/>
      <c r="M1" s="44"/>
      <c r="N1" s="44"/>
      <c r="O1" s="44"/>
      <c r="P1" s="44"/>
    </row>
    <row r="2" ht="43.5" customHeight="1">
      <c r="F2" s="134" t="s">
        <v>209</v>
      </c>
    </row>
    <row r="3" ht="23.25" customHeight="1">
      <c r="F3" s="134" t="s">
        <v>210</v>
      </c>
    </row>
    <row r="4" ht="12.75">
      <c r="F4" s="134" t="s">
        <v>211</v>
      </c>
    </row>
    <row r="5" spans="1:6" ht="27" customHeight="1">
      <c r="A5" s="134"/>
      <c r="B5" s="134"/>
      <c r="C5" s="134"/>
      <c r="D5" s="134"/>
      <c r="E5" s="134"/>
      <c r="F5" s="134" t="s">
        <v>23</v>
      </c>
    </row>
    <row r="6" spans="1:6" ht="18.75">
      <c r="A6" s="135"/>
      <c r="B6" s="135"/>
      <c r="C6" s="136" t="s">
        <v>212</v>
      </c>
      <c r="D6" s="137"/>
      <c r="E6" s="137"/>
      <c r="F6" s="137"/>
    </row>
    <row r="7" spans="1:6" ht="18.75">
      <c r="A7" s="135"/>
      <c r="B7" s="135"/>
      <c r="C7" s="135"/>
      <c r="D7" s="135"/>
      <c r="E7" s="135"/>
      <c r="F7" s="135"/>
    </row>
    <row r="8" spans="1:6" ht="18.75">
      <c r="A8" s="138"/>
      <c r="B8" s="135"/>
      <c r="C8" s="135"/>
      <c r="D8" s="135"/>
      <c r="E8" s="135"/>
      <c r="F8" s="135"/>
    </row>
    <row r="9" spans="1:6" ht="18.75">
      <c r="A9" s="138"/>
      <c r="B9" s="135"/>
      <c r="C9" s="135"/>
      <c r="D9" s="135"/>
      <c r="E9" s="135"/>
      <c r="F9" s="139" t="s">
        <v>15</v>
      </c>
    </row>
    <row r="10" spans="1:6" ht="18.75">
      <c r="A10" s="138"/>
      <c r="B10" s="140" t="s">
        <v>213</v>
      </c>
      <c r="C10" s="141" t="s">
        <v>214</v>
      </c>
      <c r="D10" s="142" t="s">
        <v>215</v>
      </c>
      <c r="E10" s="142"/>
      <c r="F10" s="143"/>
    </row>
    <row r="11" spans="1:6" ht="112.5">
      <c r="A11" s="138"/>
      <c r="B11" s="144"/>
      <c r="C11" s="145"/>
      <c r="D11" s="146" t="s">
        <v>216</v>
      </c>
      <c r="E11" s="147" t="s">
        <v>217</v>
      </c>
      <c r="F11" s="148"/>
    </row>
    <row r="12" spans="1:6" ht="18.75">
      <c r="A12" s="138"/>
      <c r="B12" s="144"/>
      <c r="C12" s="149"/>
      <c r="D12" s="150" t="s">
        <v>218</v>
      </c>
      <c r="E12" s="150" t="s">
        <v>218</v>
      </c>
      <c r="F12" s="151" t="s">
        <v>219</v>
      </c>
    </row>
    <row r="13" spans="1:6" ht="18.75">
      <c r="A13" s="138"/>
      <c r="B13" s="144"/>
      <c r="C13" s="149"/>
      <c r="D13" s="152"/>
      <c r="E13" s="153"/>
      <c r="F13" s="154"/>
    </row>
    <row r="14" spans="1:6" ht="18.75">
      <c r="A14" s="138"/>
      <c r="B14" s="144"/>
      <c r="C14" s="155"/>
      <c r="D14" s="156"/>
      <c r="E14" s="157"/>
      <c r="F14" s="158"/>
    </row>
    <row r="15" spans="1:6" ht="18.75">
      <c r="A15" s="159"/>
      <c r="B15" s="160">
        <v>1</v>
      </c>
      <c r="C15" s="161" t="s">
        <v>220</v>
      </c>
      <c r="D15" s="162">
        <v>101.327</v>
      </c>
      <c r="E15" s="162"/>
      <c r="F15" s="163"/>
    </row>
    <row r="16" spans="1:6" ht="18.75">
      <c r="A16" s="159"/>
      <c r="B16" s="160">
        <v>2</v>
      </c>
      <c r="C16" s="161" t="s">
        <v>221</v>
      </c>
      <c r="D16" s="162">
        <v>45.22</v>
      </c>
      <c r="E16" s="163"/>
      <c r="F16" s="163"/>
    </row>
    <row r="17" spans="1:6" ht="18.75">
      <c r="A17" s="159"/>
      <c r="B17" s="160">
        <v>3</v>
      </c>
      <c r="C17" s="161" t="s">
        <v>222</v>
      </c>
      <c r="D17" s="162">
        <v>25.5</v>
      </c>
      <c r="E17" s="163"/>
      <c r="F17" s="163"/>
    </row>
    <row r="18" spans="1:6" ht="18.75">
      <c r="A18" s="159"/>
      <c r="B18" s="160">
        <v>4</v>
      </c>
      <c r="C18" s="161" t="s">
        <v>223</v>
      </c>
      <c r="D18" s="164">
        <v>64.6</v>
      </c>
      <c r="E18" s="165">
        <v>60</v>
      </c>
      <c r="F18" s="165"/>
    </row>
    <row r="19" spans="1:6" ht="18.75">
      <c r="A19" s="159"/>
      <c r="B19" s="160">
        <v>5</v>
      </c>
      <c r="C19" s="161" t="s">
        <v>224</v>
      </c>
      <c r="D19" s="164"/>
      <c r="E19" s="165"/>
      <c r="F19" s="165">
        <v>128</v>
      </c>
    </row>
    <row r="20" spans="1:6" ht="18.75">
      <c r="A20" s="159"/>
      <c r="B20" s="160">
        <v>6</v>
      </c>
      <c r="C20" s="161" t="s">
        <v>225</v>
      </c>
      <c r="D20" s="164"/>
      <c r="E20" s="165">
        <v>9.2</v>
      </c>
      <c r="F20" s="165"/>
    </row>
    <row r="21" spans="1:6" ht="18.75">
      <c r="A21" s="159"/>
      <c r="B21" s="166"/>
      <c r="C21" s="167" t="s">
        <v>42</v>
      </c>
      <c r="D21" s="168">
        <f>SUM(D15:D18)</f>
        <v>236.647</v>
      </c>
      <c r="E21" s="165">
        <v>69.2</v>
      </c>
      <c r="F21" s="165">
        <v>128</v>
      </c>
    </row>
    <row r="22" spans="1:6" ht="18.75">
      <c r="A22" s="169"/>
      <c r="B22" s="170"/>
      <c r="C22" s="171"/>
      <c r="D22" s="171"/>
      <c r="E22" s="171"/>
      <c r="F22" s="172"/>
    </row>
    <row r="23" spans="1:6" ht="18.75">
      <c r="A23" s="169"/>
      <c r="B23" s="170"/>
      <c r="C23" s="173" t="s">
        <v>16</v>
      </c>
      <c r="D23" s="174"/>
      <c r="E23" s="171"/>
      <c r="F23" s="171"/>
    </row>
    <row r="24" spans="1:6" ht="18.75">
      <c r="A24" s="169"/>
      <c r="B24" s="170"/>
      <c r="C24" s="171" t="s">
        <v>17</v>
      </c>
      <c r="D24" s="171"/>
      <c r="E24" s="171"/>
      <c r="F24" s="172" t="s">
        <v>19</v>
      </c>
    </row>
    <row r="25" spans="1:6" ht="18.75">
      <c r="A25" s="169"/>
      <c r="B25" s="170"/>
      <c r="C25" s="171"/>
      <c r="D25" s="171"/>
      <c r="E25" s="171"/>
      <c r="F25" s="171"/>
    </row>
  </sheetData>
  <sheetProtection/>
  <mergeCells count="10">
    <mergeCell ref="C23:D23"/>
    <mergeCell ref="C6:F6"/>
    <mergeCell ref="B10:B14"/>
    <mergeCell ref="C10:C14"/>
    <mergeCell ref="D10:F10"/>
    <mergeCell ref="E11:F11"/>
    <mergeCell ref="D12:D14"/>
    <mergeCell ref="E12:E14"/>
    <mergeCell ref="F12:F14"/>
    <mergeCell ref="A1:I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3">
      <selection activeCell="K6" sqref="K6"/>
    </sheetView>
  </sheetViews>
  <sheetFormatPr defaultColWidth="9.00390625" defaultRowHeight="12.75"/>
  <cols>
    <col min="1" max="1" width="13.00390625" style="0" customWidth="1"/>
    <col min="2" max="2" width="12.00390625" style="0" customWidth="1"/>
    <col min="3" max="3" width="13.75390625" style="0" customWidth="1"/>
    <col min="4" max="4" width="41.375" style="0" customWidth="1"/>
    <col min="5" max="5" width="38.625" style="0" customWidth="1"/>
    <col min="6" max="9" width="18.125" style="0" customWidth="1"/>
  </cols>
  <sheetData>
    <row r="1" spans="1:16" ht="43.5" customHeight="1">
      <c r="A1" s="45"/>
      <c r="B1" s="45"/>
      <c r="C1" s="45"/>
      <c r="D1" s="45"/>
      <c r="E1" s="45"/>
      <c r="F1" s="46" t="s">
        <v>167</v>
      </c>
      <c r="G1" s="46"/>
      <c r="H1" s="46"/>
      <c r="I1" s="46"/>
      <c r="J1" s="47"/>
      <c r="K1" s="47"/>
      <c r="L1" s="47"/>
      <c r="M1" s="47"/>
      <c r="N1" s="47"/>
      <c r="O1" s="47"/>
      <c r="P1" s="47"/>
    </row>
    <row r="2" spans="1:16" ht="23.25" customHeight="1">
      <c r="A2" s="45"/>
      <c r="B2" s="45"/>
      <c r="C2" s="45"/>
      <c r="D2" s="45"/>
      <c r="E2" s="45"/>
      <c r="F2" s="46" t="s">
        <v>22</v>
      </c>
      <c r="G2" s="48"/>
      <c r="H2" s="48"/>
      <c r="I2" s="49"/>
      <c r="J2" s="47"/>
      <c r="K2" s="47"/>
      <c r="L2" s="47"/>
      <c r="M2" s="47"/>
      <c r="N2" s="47"/>
      <c r="O2" s="47"/>
      <c r="P2" s="47"/>
    </row>
    <row r="3" spans="1:16" ht="15">
      <c r="A3" s="45"/>
      <c r="B3" s="45"/>
      <c r="C3" s="45"/>
      <c r="D3" s="45"/>
      <c r="E3" s="45"/>
      <c r="F3" s="46" t="s">
        <v>23</v>
      </c>
      <c r="G3" s="48"/>
      <c r="H3" s="48"/>
      <c r="I3" s="49"/>
      <c r="J3" s="47"/>
      <c r="K3" s="47"/>
      <c r="L3" s="47"/>
      <c r="M3" s="47"/>
      <c r="N3" s="47"/>
      <c r="O3" s="47"/>
      <c r="P3" s="47"/>
    </row>
    <row r="4" spans="1:16" ht="36.75" customHeight="1">
      <c r="A4" s="50" t="s">
        <v>168</v>
      </c>
      <c r="B4" s="51"/>
      <c r="C4" s="51"/>
      <c r="D4" s="51"/>
      <c r="E4" s="51"/>
      <c r="F4" s="51"/>
      <c r="G4" s="51"/>
      <c r="H4" s="51"/>
      <c r="I4" s="51"/>
      <c r="J4" s="47"/>
      <c r="K4" s="47"/>
      <c r="L4" s="47"/>
      <c r="M4" s="47"/>
      <c r="N4" s="47"/>
      <c r="O4" s="47"/>
      <c r="P4" s="47"/>
    </row>
    <row r="5" spans="1:16" ht="18.75">
      <c r="A5" s="52"/>
      <c r="B5" s="53"/>
      <c r="C5" s="53"/>
      <c r="D5" s="53"/>
      <c r="E5" s="54"/>
      <c r="F5" s="54"/>
      <c r="G5" s="55"/>
      <c r="H5" s="54"/>
      <c r="I5" s="56" t="s">
        <v>169</v>
      </c>
      <c r="J5" s="47"/>
      <c r="K5" s="47"/>
      <c r="L5" s="47"/>
      <c r="M5" s="47"/>
      <c r="N5" s="47"/>
      <c r="O5" s="47"/>
      <c r="P5" s="47"/>
    </row>
    <row r="6" spans="1:16" ht="99.75">
      <c r="A6" s="57" t="s">
        <v>170</v>
      </c>
      <c r="B6" s="57" t="s">
        <v>171</v>
      </c>
      <c r="C6" s="57" t="s">
        <v>172</v>
      </c>
      <c r="D6" s="58" t="s">
        <v>173</v>
      </c>
      <c r="E6" s="59" t="s">
        <v>174</v>
      </c>
      <c r="F6" s="59" t="s">
        <v>175</v>
      </c>
      <c r="G6" s="59" t="s">
        <v>176</v>
      </c>
      <c r="H6" s="59" t="s">
        <v>177</v>
      </c>
      <c r="I6" s="59" t="s">
        <v>178</v>
      </c>
      <c r="J6" s="47"/>
      <c r="K6" s="47"/>
      <c r="L6" s="47"/>
      <c r="M6" s="47"/>
      <c r="N6" s="47"/>
      <c r="O6" s="47"/>
      <c r="P6" s="47"/>
    </row>
    <row r="7" spans="1:16" ht="54" customHeight="1">
      <c r="A7" s="60" t="s">
        <v>49</v>
      </c>
      <c r="B7" s="61"/>
      <c r="C7" s="62"/>
      <c r="D7" s="63" t="s">
        <v>50</v>
      </c>
      <c r="E7" s="59"/>
      <c r="F7" s="64">
        <v>161.255</v>
      </c>
      <c r="G7" s="59"/>
      <c r="H7" s="59"/>
      <c r="I7" s="64">
        <v>161.255</v>
      </c>
      <c r="J7" s="47"/>
      <c r="K7" s="47"/>
      <c r="L7" s="47"/>
      <c r="M7" s="47"/>
      <c r="N7" s="47"/>
      <c r="O7" s="47"/>
      <c r="P7" s="47"/>
    </row>
    <row r="8" spans="1:16" ht="14.25">
      <c r="A8" s="60" t="s">
        <v>51</v>
      </c>
      <c r="B8" s="61"/>
      <c r="C8" s="62"/>
      <c r="D8" s="63" t="s">
        <v>50</v>
      </c>
      <c r="E8" s="59"/>
      <c r="F8" s="64"/>
      <c r="G8" s="59"/>
      <c r="H8" s="59"/>
      <c r="I8" s="64"/>
      <c r="J8" s="47"/>
      <c r="K8" s="47"/>
      <c r="L8" s="47"/>
      <c r="M8" s="47"/>
      <c r="N8" s="47"/>
      <c r="O8" s="47"/>
      <c r="P8" s="47"/>
    </row>
    <row r="9" spans="1:16" ht="63.75">
      <c r="A9" s="60" t="s">
        <v>52</v>
      </c>
      <c r="B9" s="60" t="s">
        <v>53</v>
      </c>
      <c r="C9" s="65" t="s">
        <v>54</v>
      </c>
      <c r="D9" s="66" t="s">
        <v>55</v>
      </c>
      <c r="E9" s="67" t="s">
        <v>179</v>
      </c>
      <c r="F9" s="68">
        <v>161.255</v>
      </c>
      <c r="G9" s="59"/>
      <c r="H9" s="59"/>
      <c r="I9" s="68">
        <v>161.255</v>
      </c>
      <c r="J9" s="47"/>
      <c r="K9" s="47"/>
      <c r="L9" s="47"/>
      <c r="M9" s="47"/>
      <c r="N9" s="47"/>
      <c r="O9" s="47"/>
      <c r="P9" s="47"/>
    </row>
    <row r="10" spans="1:16" ht="14.25">
      <c r="A10" s="60" t="s">
        <v>67</v>
      </c>
      <c r="B10" s="61"/>
      <c r="C10" s="62"/>
      <c r="D10" s="63" t="s">
        <v>180</v>
      </c>
      <c r="E10" s="67"/>
      <c r="F10" s="69">
        <v>163</v>
      </c>
      <c r="G10" s="59"/>
      <c r="H10" s="59"/>
      <c r="I10" s="69">
        <v>163</v>
      </c>
      <c r="J10" s="47"/>
      <c r="K10" s="47"/>
      <c r="L10" s="47"/>
      <c r="M10" s="47"/>
      <c r="N10" s="47"/>
      <c r="O10" s="47"/>
      <c r="P10" s="47"/>
    </row>
    <row r="11" spans="1:16" ht="14.25">
      <c r="A11" s="60" t="s">
        <v>69</v>
      </c>
      <c r="B11" s="61"/>
      <c r="C11" s="62"/>
      <c r="D11" s="63" t="s">
        <v>180</v>
      </c>
      <c r="E11" s="67"/>
      <c r="F11" s="64"/>
      <c r="G11" s="59"/>
      <c r="H11" s="59"/>
      <c r="I11" s="64"/>
      <c r="J11" s="47"/>
      <c r="K11" s="47"/>
      <c r="L11" s="47"/>
      <c r="M11" s="47"/>
      <c r="N11" s="47"/>
      <c r="O11" s="47"/>
      <c r="P11" s="47"/>
    </row>
    <row r="12" spans="1:16" ht="25.5">
      <c r="A12" s="70" t="s">
        <v>71</v>
      </c>
      <c r="B12" s="70" t="s">
        <v>72</v>
      </c>
      <c r="C12" s="71" t="s">
        <v>73</v>
      </c>
      <c r="D12" s="66" t="s">
        <v>74</v>
      </c>
      <c r="E12" s="67" t="s">
        <v>179</v>
      </c>
      <c r="F12" s="72">
        <v>163</v>
      </c>
      <c r="G12" s="59"/>
      <c r="H12" s="59"/>
      <c r="I12" s="72">
        <v>163</v>
      </c>
      <c r="J12" s="47"/>
      <c r="K12" s="47"/>
      <c r="L12" s="47"/>
      <c r="M12" s="47"/>
      <c r="N12" s="47"/>
      <c r="O12" s="47"/>
      <c r="P12" s="47"/>
    </row>
    <row r="13" spans="1:16" ht="12.75">
      <c r="A13" s="60" t="s">
        <v>126</v>
      </c>
      <c r="B13" s="61"/>
      <c r="C13" s="62"/>
      <c r="D13" s="63" t="s">
        <v>127</v>
      </c>
      <c r="E13" s="73"/>
      <c r="F13" s="74">
        <v>437.61419</v>
      </c>
      <c r="G13" s="73"/>
      <c r="H13" s="73"/>
      <c r="I13" s="74">
        <v>437.61419</v>
      </c>
      <c r="J13" s="75"/>
      <c r="K13" s="75"/>
      <c r="L13" s="75"/>
      <c r="M13" s="75"/>
      <c r="N13" s="75"/>
      <c r="O13" s="75"/>
      <c r="P13" s="75"/>
    </row>
    <row r="14" spans="1:16" ht="12.75">
      <c r="A14" s="60" t="s">
        <v>128</v>
      </c>
      <c r="B14" s="61"/>
      <c r="C14" s="62"/>
      <c r="D14" s="63" t="s">
        <v>127</v>
      </c>
      <c r="E14" s="76"/>
      <c r="F14" s="77"/>
      <c r="G14" s="76"/>
      <c r="H14" s="76"/>
      <c r="I14" s="77"/>
      <c r="J14" s="47"/>
      <c r="K14" s="47"/>
      <c r="L14" s="47"/>
      <c r="M14" s="47"/>
      <c r="N14" s="47"/>
      <c r="O14" s="47"/>
      <c r="P14" s="47"/>
    </row>
    <row r="15" spans="1:16" ht="25.5">
      <c r="A15" s="70" t="s">
        <v>136</v>
      </c>
      <c r="B15" s="70" t="s">
        <v>137</v>
      </c>
      <c r="C15" s="71" t="s">
        <v>138</v>
      </c>
      <c r="D15" s="66" t="s">
        <v>139</v>
      </c>
      <c r="E15" s="67" t="s">
        <v>179</v>
      </c>
      <c r="F15" s="78">
        <v>80</v>
      </c>
      <c r="G15" s="76"/>
      <c r="H15" s="76"/>
      <c r="I15" s="78">
        <v>80</v>
      </c>
      <c r="J15" s="47"/>
      <c r="K15" s="47"/>
      <c r="L15" s="47"/>
      <c r="M15" s="47"/>
      <c r="N15" s="47"/>
      <c r="O15" s="47"/>
      <c r="P15" s="47"/>
    </row>
    <row r="16" spans="1:16" ht="38.25">
      <c r="A16" s="70" t="s">
        <v>144</v>
      </c>
      <c r="B16" s="70" t="s">
        <v>145</v>
      </c>
      <c r="C16" s="71" t="s">
        <v>146</v>
      </c>
      <c r="D16" s="66" t="s">
        <v>147</v>
      </c>
      <c r="E16" s="67" t="s">
        <v>179</v>
      </c>
      <c r="F16" s="79">
        <v>347.61419</v>
      </c>
      <c r="G16" s="76"/>
      <c r="H16" s="76"/>
      <c r="I16" s="79">
        <v>347.61419</v>
      </c>
      <c r="J16" s="47"/>
      <c r="K16" s="47"/>
      <c r="L16" s="47"/>
      <c r="M16" s="47"/>
      <c r="N16" s="47"/>
      <c r="O16" s="47"/>
      <c r="P16" s="47"/>
    </row>
    <row r="17" spans="1:16" ht="12.75">
      <c r="A17" s="60" t="s">
        <v>154</v>
      </c>
      <c r="B17" s="61"/>
      <c r="C17" s="62"/>
      <c r="D17" s="63" t="s">
        <v>155</v>
      </c>
      <c r="E17" s="67"/>
      <c r="F17" s="77">
        <v>328</v>
      </c>
      <c r="G17" s="80"/>
      <c r="H17" s="80"/>
      <c r="I17" s="77">
        <v>328</v>
      </c>
      <c r="J17" s="47"/>
      <c r="K17" s="47"/>
      <c r="L17" s="47"/>
      <c r="M17" s="47"/>
      <c r="N17" s="47"/>
      <c r="O17" s="47"/>
      <c r="P17" s="47"/>
    </row>
    <row r="18" spans="1:16" ht="12.75">
      <c r="A18" s="60" t="s">
        <v>156</v>
      </c>
      <c r="B18" s="61"/>
      <c r="C18" s="62"/>
      <c r="D18" s="63" t="s">
        <v>155</v>
      </c>
      <c r="E18" s="67"/>
      <c r="F18" s="78"/>
      <c r="G18" s="80"/>
      <c r="H18" s="80"/>
      <c r="I18" s="78"/>
      <c r="J18" s="47"/>
      <c r="K18" s="47"/>
      <c r="L18" s="47"/>
      <c r="M18" s="47"/>
      <c r="N18" s="47"/>
      <c r="O18" s="47"/>
      <c r="P18" s="47"/>
    </row>
    <row r="19" spans="1:16" ht="12.75">
      <c r="A19" s="70" t="s">
        <v>160</v>
      </c>
      <c r="B19" s="70" t="s">
        <v>161</v>
      </c>
      <c r="C19" s="71" t="s">
        <v>57</v>
      </c>
      <c r="D19" s="66" t="s">
        <v>10</v>
      </c>
      <c r="E19" s="67" t="s">
        <v>179</v>
      </c>
      <c r="F19" s="78">
        <v>128</v>
      </c>
      <c r="G19" s="80"/>
      <c r="H19" s="80"/>
      <c r="I19" s="78">
        <v>128</v>
      </c>
      <c r="J19" s="47"/>
      <c r="K19" s="47"/>
      <c r="L19" s="47"/>
      <c r="M19" s="47"/>
      <c r="N19" s="47"/>
      <c r="O19" s="47"/>
      <c r="P19" s="47"/>
    </row>
    <row r="20" spans="1:16" ht="38.25">
      <c r="A20" s="70" t="s">
        <v>162</v>
      </c>
      <c r="B20" s="70" t="s">
        <v>163</v>
      </c>
      <c r="C20" s="71" t="s">
        <v>57</v>
      </c>
      <c r="D20" s="66" t="s">
        <v>164</v>
      </c>
      <c r="E20" s="67" t="s">
        <v>179</v>
      </c>
      <c r="F20" s="81">
        <v>200</v>
      </c>
      <c r="G20" s="82"/>
      <c r="H20" s="82"/>
      <c r="I20" s="81">
        <v>200</v>
      </c>
      <c r="J20" s="47"/>
      <c r="K20" s="47"/>
      <c r="L20" s="47"/>
      <c r="M20" s="47"/>
      <c r="N20" s="47"/>
      <c r="O20" s="47"/>
      <c r="P20" s="47"/>
    </row>
    <row r="21" spans="1:16" ht="12.75">
      <c r="A21" s="83"/>
      <c r="B21" s="83"/>
      <c r="C21" s="83"/>
      <c r="D21" s="84" t="s">
        <v>3</v>
      </c>
      <c r="E21" s="83"/>
      <c r="F21" s="84">
        <v>1089.86919</v>
      </c>
      <c r="G21" s="84"/>
      <c r="H21" s="84"/>
      <c r="I21" s="84">
        <v>1089.86919</v>
      </c>
      <c r="J21" s="85"/>
      <c r="K21" s="85"/>
      <c r="L21" s="85"/>
      <c r="M21" s="85"/>
      <c r="N21" s="85"/>
      <c r="O21" s="85"/>
      <c r="P21" s="85"/>
    </row>
    <row r="22" spans="1:16" ht="12.75">
      <c r="A22" s="86" t="s">
        <v>16</v>
      </c>
      <c r="B22" s="86"/>
      <c r="C22" s="86"/>
      <c r="D22" s="86"/>
      <c r="E22" s="86"/>
      <c r="F22" s="86"/>
      <c r="G22" s="86"/>
      <c r="H22" s="86"/>
      <c r="I22" s="86"/>
      <c r="J22" s="85"/>
      <c r="K22" s="85"/>
      <c r="L22" s="85"/>
      <c r="M22" s="85"/>
      <c r="N22" s="85"/>
      <c r="O22" s="85"/>
      <c r="P22" s="85"/>
    </row>
    <row r="23" spans="1:16" ht="12.75">
      <c r="A23" s="86" t="s">
        <v>181</v>
      </c>
      <c r="B23" s="86"/>
      <c r="C23" s="86"/>
      <c r="D23" s="86"/>
      <c r="E23" s="86"/>
      <c r="F23" s="86"/>
      <c r="G23" s="86"/>
      <c r="H23" s="86"/>
      <c r="I23" s="86"/>
      <c r="J23" s="87"/>
      <c r="K23" s="87"/>
      <c r="L23" s="87"/>
      <c r="M23" s="87"/>
      <c r="N23" s="87"/>
      <c r="O23" s="87"/>
      <c r="P23" s="87"/>
    </row>
    <row r="24" spans="1:16" ht="12.75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6" ht="15" customHeight="1"/>
    <row r="29" ht="18.75" customHeight="1"/>
    <row r="45" spans="2:16" ht="12.75">
      <c r="B45" s="45"/>
      <c r="C45" s="45"/>
      <c r="D45" s="93"/>
      <c r="E45" s="93"/>
      <c r="F45" s="93"/>
      <c r="G45" s="93"/>
      <c r="H45" s="93"/>
      <c r="I45" s="47"/>
      <c r="J45" s="47"/>
      <c r="K45" s="47"/>
      <c r="L45" s="47"/>
      <c r="M45" s="47"/>
      <c r="N45" s="47"/>
      <c r="O45" s="47"/>
      <c r="P45" s="47"/>
    </row>
    <row r="46" spans="2:16" ht="12.75">
      <c r="B46" s="89"/>
      <c r="C46" s="89"/>
      <c r="D46" s="89"/>
      <c r="E46" s="89"/>
      <c r="F46" s="89"/>
      <c r="G46" s="89"/>
      <c r="H46" s="89"/>
      <c r="I46" s="47"/>
      <c r="J46" s="47"/>
      <c r="K46" s="47"/>
      <c r="L46" s="47"/>
      <c r="M46" s="47"/>
      <c r="N46" s="47"/>
      <c r="O46" s="47"/>
      <c r="P46" s="47"/>
    </row>
    <row r="47" spans="2:16" ht="12.75" customHeight="1">
      <c r="B47" s="90"/>
      <c r="C47" s="90"/>
      <c r="D47" s="90"/>
      <c r="E47" s="90"/>
      <c r="F47" s="90"/>
      <c r="G47" s="90"/>
      <c r="H47" s="90"/>
      <c r="I47" s="131"/>
      <c r="J47" s="131"/>
      <c r="K47" s="131"/>
      <c r="L47" s="131"/>
      <c r="M47" s="131"/>
      <c r="N47" s="131"/>
      <c r="O47" s="131"/>
      <c r="P47" s="131"/>
    </row>
    <row r="48" spans="2:16" ht="15.75" customHeight="1"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</row>
  </sheetData>
  <sheetProtection/>
  <mergeCells count="7">
    <mergeCell ref="F1:I1"/>
    <mergeCell ref="F2:H2"/>
    <mergeCell ref="F3:H3"/>
    <mergeCell ref="A4:I4"/>
    <mergeCell ref="A22:I22"/>
    <mergeCell ref="A23:I23"/>
    <mergeCell ref="A24:P2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K5" sqref="K5"/>
    </sheetView>
  </sheetViews>
  <sheetFormatPr defaultColWidth="9.00390625" defaultRowHeight="12.75"/>
  <cols>
    <col min="1" max="1" width="14.00390625" style="0" customWidth="1"/>
    <col min="2" max="2" width="13.125" style="0" customWidth="1"/>
    <col min="3" max="3" width="15.25390625" style="0" customWidth="1"/>
    <col min="4" max="4" width="46.25390625" style="0" customWidth="1"/>
    <col min="5" max="5" width="38.625" style="0" customWidth="1"/>
    <col min="6" max="8" width="18.125" style="0" customWidth="1"/>
    <col min="9" max="9" width="3.75390625" style="0" customWidth="1"/>
  </cols>
  <sheetData>
    <row r="1" spans="1:16" ht="15.75">
      <c r="A1" s="91"/>
      <c r="B1" s="91"/>
      <c r="C1" s="91"/>
      <c r="D1" s="91"/>
      <c r="E1" s="91"/>
      <c r="F1" s="91"/>
      <c r="G1" s="91"/>
      <c r="H1" s="91"/>
      <c r="I1" s="44"/>
      <c r="J1" s="44"/>
      <c r="K1" s="44"/>
      <c r="L1" s="44"/>
      <c r="M1" s="44"/>
      <c r="N1" s="44"/>
      <c r="O1" s="44"/>
      <c r="P1" s="44"/>
    </row>
    <row r="2" spans="1:16" ht="15.75">
      <c r="A2" s="92"/>
      <c r="B2" s="92"/>
      <c r="C2" s="92"/>
      <c r="D2" s="92"/>
      <c r="E2" s="92"/>
      <c r="F2" s="92"/>
      <c r="G2" s="92"/>
      <c r="H2" s="92"/>
      <c r="I2" s="44"/>
      <c r="J2" s="44"/>
      <c r="K2" s="44"/>
      <c r="L2" s="44"/>
      <c r="M2" s="44"/>
      <c r="N2" s="44"/>
      <c r="O2" s="44"/>
      <c r="P2" s="44"/>
    </row>
    <row r="3" spans="1:16" ht="15.75">
      <c r="A3" s="92"/>
      <c r="B3" s="92"/>
      <c r="C3" s="92"/>
      <c r="D3" s="92"/>
      <c r="E3" s="92"/>
      <c r="F3" s="92"/>
      <c r="G3" s="92"/>
      <c r="H3" s="92"/>
      <c r="I3" s="44"/>
      <c r="J3" s="44"/>
      <c r="K3" s="44"/>
      <c r="L3" s="44"/>
      <c r="M3" s="44"/>
      <c r="N3" s="44"/>
      <c r="O3" s="44"/>
      <c r="P3" s="44"/>
    </row>
    <row r="4" spans="1:16" ht="39.75" customHeight="1">
      <c r="A4" s="45"/>
      <c r="B4" s="45"/>
      <c r="C4" s="45"/>
      <c r="D4" s="93"/>
      <c r="E4" s="93"/>
      <c r="F4" s="46" t="s">
        <v>182</v>
      </c>
      <c r="G4" s="46"/>
      <c r="H4" s="46"/>
      <c r="I4" s="47"/>
      <c r="J4" s="47"/>
      <c r="K4" s="47"/>
      <c r="L4" s="47"/>
      <c r="M4" s="47"/>
      <c r="N4" s="47"/>
      <c r="O4" s="47"/>
      <c r="P4" s="47"/>
    </row>
    <row r="5" spans="1:16" ht="32.25" customHeight="1">
      <c r="A5" s="45"/>
      <c r="B5" s="45"/>
      <c r="C5" s="45"/>
      <c r="D5" s="93"/>
      <c r="E5" s="93"/>
      <c r="F5" s="49" t="s">
        <v>22</v>
      </c>
      <c r="G5" s="49"/>
      <c r="H5" s="49"/>
      <c r="I5" s="47"/>
      <c r="J5" s="47"/>
      <c r="K5" s="47"/>
      <c r="L5" s="47"/>
      <c r="M5" s="47"/>
      <c r="N5" s="47"/>
      <c r="O5" s="47"/>
      <c r="P5" s="47"/>
    </row>
    <row r="6" spans="1:16" ht="15">
      <c r="A6" s="45"/>
      <c r="B6" s="45"/>
      <c r="C6" s="45"/>
      <c r="D6" s="93"/>
      <c r="E6" s="93"/>
      <c r="F6" s="49" t="s">
        <v>23</v>
      </c>
      <c r="G6" s="49"/>
      <c r="H6" s="49"/>
      <c r="I6" s="47"/>
      <c r="J6" s="47"/>
      <c r="K6" s="47"/>
      <c r="L6" s="47"/>
      <c r="M6" s="47"/>
      <c r="N6" s="47"/>
      <c r="O6" s="47"/>
      <c r="P6" s="47"/>
    </row>
    <row r="7" spans="1:16" ht="45.75" customHeight="1">
      <c r="A7" s="50" t="s">
        <v>183</v>
      </c>
      <c r="B7" s="94"/>
      <c r="C7" s="94"/>
      <c r="D7" s="94"/>
      <c r="E7" s="94"/>
      <c r="F7" s="94"/>
      <c r="G7" s="94"/>
      <c r="H7" s="94"/>
      <c r="I7" s="47"/>
      <c r="J7" s="47"/>
      <c r="K7" s="47"/>
      <c r="L7" s="47"/>
      <c r="M7" s="47"/>
      <c r="N7" s="47"/>
      <c r="O7" s="47"/>
      <c r="P7" s="47"/>
    </row>
    <row r="8" spans="1:16" ht="18.75">
      <c r="A8" s="95"/>
      <c r="B8" s="54"/>
      <c r="C8" s="54"/>
      <c r="D8" s="96"/>
      <c r="E8" s="96"/>
      <c r="F8" s="96"/>
      <c r="G8" s="97"/>
      <c r="H8" s="98" t="s">
        <v>184</v>
      </c>
      <c r="I8" s="47"/>
      <c r="J8" s="47"/>
      <c r="K8" s="47"/>
      <c r="L8" s="47"/>
      <c r="M8" s="47"/>
      <c r="N8" s="47"/>
      <c r="O8" s="47"/>
      <c r="P8" s="47"/>
    </row>
    <row r="9" spans="1:16" ht="79.5">
      <c r="A9" s="57" t="s">
        <v>170</v>
      </c>
      <c r="B9" s="57" t="s">
        <v>171</v>
      </c>
      <c r="C9" s="57" t="s">
        <v>172</v>
      </c>
      <c r="D9" s="57" t="s">
        <v>173</v>
      </c>
      <c r="E9" s="59" t="s">
        <v>185</v>
      </c>
      <c r="F9" s="99" t="s">
        <v>4</v>
      </c>
      <c r="G9" s="59" t="s">
        <v>5</v>
      </c>
      <c r="H9" s="59" t="s">
        <v>186</v>
      </c>
      <c r="I9" s="100"/>
      <c r="J9" s="100"/>
      <c r="K9" s="100"/>
      <c r="L9" s="100"/>
      <c r="M9" s="100"/>
      <c r="N9" s="100"/>
      <c r="O9" s="100"/>
      <c r="P9" s="100"/>
    </row>
    <row r="10" spans="1:16" ht="15.75">
      <c r="A10" s="101" t="s">
        <v>49</v>
      </c>
      <c r="B10" s="57"/>
      <c r="C10" s="57"/>
      <c r="D10" s="102" t="s">
        <v>50</v>
      </c>
      <c r="E10" s="59"/>
      <c r="F10" s="103">
        <f>F13+F14+F15+F12</f>
        <v>129</v>
      </c>
      <c r="G10" s="104"/>
      <c r="H10" s="104">
        <f aca="true" t="shared" si="0" ref="H10:H17">F10</f>
        <v>129</v>
      </c>
      <c r="I10" s="100"/>
      <c r="J10" s="100"/>
      <c r="K10" s="100"/>
      <c r="L10" s="100"/>
      <c r="M10" s="100"/>
      <c r="N10" s="100"/>
      <c r="O10" s="100"/>
      <c r="P10" s="100"/>
    </row>
    <row r="11" spans="1:16" ht="28.5">
      <c r="A11" s="101" t="s">
        <v>51</v>
      </c>
      <c r="B11" s="57"/>
      <c r="C11" s="57"/>
      <c r="D11" s="102" t="s">
        <v>187</v>
      </c>
      <c r="E11" s="59"/>
      <c r="F11" s="103"/>
      <c r="G11" s="104"/>
      <c r="H11" s="104">
        <f t="shared" si="0"/>
        <v>0</v>
      </c>
      <c r="I11" s="100"/>
      <c r="J11" s="100"/>
      <c r="K11" s="100"/>
      <c r="L11" s="100"/>
      <c r="M11" s="100"/>
      <c r="N11" s="100"/>
      <c r="O11" s="100"/>
      <c r="P11" s="100"/>
    </row>
    <row r="12" spans="1:16" ht="38.25">
      <c r="A12" s="101" t="s">
        <v>63</v>
      </c>
      <c r="B12" s="57">
        <v>3242</v>
      </c>
      <c r="C12" s="57">
        <v>1090</v>
      </c>
      <c r="D12" s="35" t="s">
        <v>66</v>
      </c>
      <c r="E12" s="105" t="s">
        <v>188</v>
      </c>
      <c r="F12" s="106">
        <v>70</v>
      </c>
      <c r="G12" s="104"/>
      <c r="H12" s="104">
        <f t="shared" si="0"/>
        <v>70</v>
      </c>
      <c r="I12" s="100"/>
      <c r="J12" s="100"/>
      <c r="K12" s="100"/>
      <c r="L12" s="100"/>
      <c r="M12" s="100"/>
      <c r="N12" s="100"/>
      <c r="O12" s="100"/>
      <c r="P12" s="100"/>
    </row>
    <row r="13" spans="1:16" ht="51">
      <c r="A13" s="101" t="s">
        <v>56</v>
      </c>
      <c r="B13" s="101" t="s">
        <v>57</v>
      </c>
      <c r="C13" s="101" t="s">
        <v>58</v>
      </c>
      <c r="D13" s="107" t="s">
        <v>59</v>
      </c>
      <c r="E13" s="105" t="s">
        <v>189</v>
      </c>
      <c r="F13" s="106">
        <v>20</v>
      </c>
      <c r="G13" s="104"/>
      <c r="H13" s="104">
        <f t="shared" si="0"/>
        <v>20</v>
      </c>
      <c r="I13" s="100"/>
      <c r="J13" s="100"/>
      <c r="K13" s="100"/>
      <c r="L13" s="100"/>
      <c r="M13" s="100"/>
      <c r="N13" s="100"/>
      <c r="O13" s="100"/>
      <c r="P13" s="100"/>
    </row>
    <row r="14" spans="1:16" ht="25.5">
      <c r="A14" s="101" t="s">
        <v>56</v>
      </c>
      <c r="B14" s="101" t="s">
        <v>57</v>
      </c>
      <c r="C14" s="101" t="s">
        <v>58</v>
      </c>
      <c r="D14" s="107" t="s">
        <v>59</v>
      </c>
      <c r="E14" s="105" t="s">
        <v>190</v>
      </c>
      <c r="F14" s="106">
        <v>12</v>
      </c>
      <c r="G14" s="104"/>
      <c r="H14" s="104">
        <f t="shared" si="0"/>
        <v>12</v>
      </c>
      <c r="I14" s="100"/>
      <c r="J14" s="100"/>
      <c r="K14" s="100"/>
      <c r="L14" s="100"/>
      <c r="M14" s="100"/>
      <c r="N14" s="100"/>
      <c r="O14" s="100"/>
      <c r="P14" s="100"/>
    </row>
    <row r="15" spans="1:16" ht="25.5">
      <c r="A15" s="101" t="s">
        <v>56</v>
      </c>
      <c r="B15" s="101" t="s">
        <v>57</v>
      </c>
      <c r="C15" s="101" t="s">
        <v>58</v>
      </c>
      <c r="D15" s="107" t="s">
        <v>59</v>
      </c>
      <c r="E15" s="105" t="s">
        <v>191</v>
      </c>
      <c r="F15" s="106">
        <v>27</v>
      </c>
      <c r="G15" s="104"/>
      <c r="H15" s="104">
        <f t="shared" si="0"/>
        <v>27</v>
      </c>
      <c r="I15" s="100"/>
      <c r="J15" s="100"/>
      <c r="K15" s="100"/>
      <c r="L15" s="100"/>
      <c r="M15" s="100"/>
      <c r="N15" s="100"/>
      <c r="O15" s="100"/>
      <c r="P15" s="100"/>
    </row>
    <row r="16" spans="1:16" ht="28.5">
      <c r="A16" s="101" t="s">
        <v>67</v>
      </c>
      <c r="B16" s="101"/>
      <c r="C16" s="57"/>
      <c r="D16" s="102" t="s">
        <v>192</v>
      </c>
      <c r="E16" s="105"/>
      <c r="F16" s="103">
        <f>F22+F23+F27+F28+F20+F18+F21+F24+F25+F19+F26</f>
        <v>717.776</v>
      </c>
      <c r="G16" s="104"/>
      <c r="H16" s="104">
        <f t="shared" si="0"/>
        <v>717.776</v>
      </c>
      <c r="I16" s="100"/>
      <c r="J16" s="100"/>
      <c r="K16" s="100"/>
      <c r="L16" s="100"/>
      <c r="M16" s="100"/>
      <c r="N16" s="100"/>
      <c r="O16" s="100"/>
      <c r="P16" s="100"/>
    </row>
    <row r="17" spans="1:16" ht="28.5">
      <c r="A17" s="101" t="s">
        <v>69</v>
      </c>
      <c r="B17" s="57"/>
      <c r="C17" s="57"/>
      <c r="D17" s="102" t="s">
        <v>192</v>
      </c>
      <c r="E17" s="105"/>
      <c r="F17" s="103"/>
      <c r="G17" s="104"/>
      <c r="H17" s="104">
        <f t="shared" si="0"/>
        <v>0</v>
      </c>
      <c r="I17" s="100"/>
      <c r="J17" s="100"/>
      <c r="K17" s="100"/>
      <c r="L17" s="100"/>
      <c r="M17" s="100"/>
      <c r="N17" s="100"/>
      <c r="O17" s="100"/>
      <c r="P17" s="100"/>
    </row>
    <row r="18" spans="1:16" ht="38.25">
      <c r="A18" s="33" t="s">
        <v>78</v>
      </c>
      <c r="B18" s="33" t="s">
        <v>79</v>
      </c>
      <c r="C18" s="34" t="s">
        <v>80</v>
      </c>
      <c r="D18" s="35" t="s">
        <v>81</v>
      </c>
      <c r="E18" s="108" t="s">
        <v>193</v>
      </c>
      <c r="F18" s="106">
        <v>200</v>
      </c>
      <c r="G18" s="109"/>
      <c r="H18" s="109">
        <f aca="true" t="shared" si="1" ref="H18:H28">F18+G18</f>
        <v>200</v>
      </c>
      <c r="I18" s="100"/>
      <c r="J18" s="100"/>
      <c r="K18" s="100"/>
      <c r="L18" s="100"/>
      <c r="M18" s="100"/>
      <c r="N18" s="100"/>
      <c r="O18" s="100"/>
      <c r="P18" s="100"/>
    </row>
    <row r="19" spans="1:16" ht="38.25">
      <c r="A19" s="33" t="s">
        <v>85</v>
      </c>
      <c r="B19" s="33" t="s">
        <v>86</v>
      </c>
      <c r="C19" s="34" t="s">
        <v>87</v>
      </c>
      <c r="D19" s="35" t="s">
        <v>88</v>
      </c>
      <c r="E19" s="108" t="s">
        <v>193</v>
      </c>
      <c r="F19" s="106">
        <v>170.4</v>
      </c>
      <c r="G19" s="109"/>
      <c r="H19" s="109">
        <f t="shared" si="1"/>
        <v>170.4</v>
      </c>
      <c r="I19" s="100"/>
      <c r="J19" s="100"/>
      <c r="K19" s="100"/>
      <c r="L19" s="100"/>
      <c r="M19" s="100"/>
      <c r="N19" s="100"/>
      <c r="O19" s="100"/>
      <c r="P19" s="100"/>
    </row>
    <row r="20" spans="1:16" ht="25.5">
      <c r="A20" s="33" t="s">
        <v>78</v>
      </c>
      <c r="B20" s="33" t="s">
        <v>79</v>
      </c>
      <c r="C20" s="34" t="s">
        <v>80</v>
      </c>
      <c r="D20" s="110" t="s">
        <v>77</v>
      </c>
      <c r="E20" s="108" t="s">
        <v>194</v>
      </c>
      <c r="F20" s="106">
        <v>15.376</v>
      </c>
      <c r="G20" s="109"/>
      <c r="H20" s="109">
        <f t="shared" si="1"/>
        <v>15.376</v>
      </c>
      <c r="I20" s="100"/>
      <c r="J20" s="100"/>
      <c r="K20" s="100"/>
      <c r="L20" s="100"/>
      <c r="M20" s="100"/>
      <c r="N20" s="100"/>
      <c r="O20" s="100"/>
      <c r="P20" s="100"/>
    </row>
    <row r="21" spans="1:16" ht="89.25">
      <c r="A21" s="33" t="s">
        <v>99</v>
      </c>
      <c r="B21" s="33" t="s">
        <v>100</v>
      </c>
      <c r="C21" s="34" t="s">
        <v>94</v>
      </c>
      <c r="D21" s="35" t="s">
        <v>101</v>
      </c>
      <c r="E21" s="108" t="s">
        <v>195</v>
      </c>
      <c r="F21" s="106">
        <v>10</v>
      </c>
      <c r="G21" s="109"/>
      <c r="H21" s="109">
        <f t="shared" si="1"/>
        <v>10</v>
      </c>
      <c r="I21" s="100"/>
      <c r="J21" s="100"/>
      <c r="K21" s="100"/>
      <c r="L21" s="100"/>
      <c r="M21" s="100"/>
      <c r="N21" s="100"/>
      <c r="O21" s="100"/>
      <c r="P21" s="100"/>
    </row>
    <row r="22" spans="1:16" ht="63.75">
      <c r="A22" s="111" t="s">
        <v>102</v>
      </c>
      <c r="B22" s="112" t="s">
        <v>103</v>
      </c>
      <c r="C22" s="113" t="s">
        <v>94</v>
      </c>
      <c r="D22" s="107" t="s">
        <v>104</v>
      </c>
      <c r="E22" s="105" t="s">
        <v>196</v>
      </c>
      <c r="F22" s="106">
        <v>150</v>
      </c>
      <c r="G22" s="109"/>
      <c r="H22" s="109">
        <f t="shared" si="1"/>
        <v>150</v>
      </c>
      <c r="I22" s="100"/>
      <c r="J22" s="100"/>
      <c r="K22" s="100"/>
      <c r="L22" s="100"/>
      <c r="M22" s="100"/>
      <c r="N22" s="100"/>
      <c r="O22" s="100"/>
      <c r="P22" s="100"/>
    </row>
    <row r="23" spans="1:16" ht="38.25">
      <c r="A23" s="111" t="s">
        <v>106</v>
      </c>
      <c r="B23" s="114">
        <v>3242</v>
      </c>
      <c r="C23" s="114">
        <v>1090</v>
      </c>
      <c r="D23" s="66" t="s">
        <v>66</v>
      </c>
      <c r="E23" s="105" t="s">
        <v>188</v>
      </c>
      <c r="F23" s="106">
        <v>50</v>
      </c>
      <c r="G23" s="109"/>
      <c r="H23" s="109">
        <f t="shared" si="1"/>
        <v>50</v>
      </c>
      <c r="I23" s="100"/>
      <c r="J23" s="100"/>
      <c r="K23" s="100"/>
      <c r="L23" s="100"/>
      <c r="M23" s="100"/>
      <c r="N23" s="100"/>
      <c r="O23" s="100"/>
      <c r="P23" s="100"/>
    </row>
    <row r="24" spans="1:16" ht="36">
      <c r="A24" s="33" t="s">
        <v>110</v>
      </c>
      <c r="B24" s="33" t="s">
        <v>111</v>
      </c>
      <c r="C24" s="34" t="s">
        <v>112</v>
      </c>
      <c r="D24" s="35" t="s">
        <v>113</v>
      </c>
      <c r="E24" s="115" t="s">
        <v>197</v>
      </c>
      <c r="F24" s="106">
        <v>10</v>
      </c>
      <c r="G24" s="109"/>
      <c r="H24" s="109">
        <f t="shared" si="1"/>
        <v>10</v>
      </c>
      <c r="I24" s="100"/>
      <c r="J24" s="100"/>
      <c r="K24" s="100"/>
      <c r="L24" s="100"/>
      <c r="M24" s="100"/>
      <c r="N24" s="100"/>
      <c r="O24" s="100"/>
      <c r="P24" s="100"/>
    </row>
    <row r="25" spans="1:16" ht="38.25">
      <c r="A25" s="33" t="s">
        <v>114</v>
      </c>
      <c r="B25" s="33" t="s">
        <v>115</v>
      </c>
      <c r="C25" s="34" t="s">
        <v>112</v>
      </c>
      <c r="D25" s="35" t="s">
        <v>116</v>
      </c>
      <c r="E25" s="105" t="s">
        <v>197</v>
      </c>
      <c r="F25" s="106">
        <v>15</v>
      </c>
      <c r="G25" s="109"/>
      <c r="H25" s="109">
        <f t="shared" si="1"/>
        <v>15</v>
      </c>
      <c r="I25" s="100"/>
      <c r="J25" s="100"/>
      <c r="K25" s="100"/>
      <c r="L25" s="100"/>
      <c r="M25" s="100"/>
      <c r="N25" s="100"/>
      <c r="O25" s="100"/>
      <c r="P25" s="100"/>
    </row>
    <row r="26" spans="1:16" ht="51">
      <c r="A26" s="33" t="s">
        <v>120</v>
      </c>
      <c r="B26" s="33" t="s">
        <v>121</v>
      </c>
      <c r="C26" s="34" t="s">
        <v>112</v>
      </c>
      <c r="D26" s="35" t="s">
        <v>122</v>
      </c>
      <c r="E26" s="105" t="s">
        <v>197</v>
      </c>
      <c r="F26" s="106">
        <v>40</v>
      </c>
      <c r="G26" s="109"/>
      <c r="H26" s="109">
        <f t="shared" si="1"/>
        <v>40</v>
      </c>
      <c r="I26" s="100"/>
      <c r="J26" s="100"/>
      <c r="K26" s="100"/>
      <c r="L26" s="100"/>
      <c r="M26" s="100"/>
      <c r="N26" s="100"/>
      <c r="O26" s="100"/>
      <c r="P26" s="100"/>
    </row>
    <row r="27" spans="1:16" ht="38.25">
      <c r="A27" s="111" t="s">
        <v>70</v>
      </c>
      <c r="B27" s="111" t="s">
        <v>57</v>
      </c>
      <c r="C27" s="111" t="s">
        <v>58</v>
      </c>
      <c r="D27" s="107" t="s">
        <v>59</v>
      </c>
      <c r="E27" s="105" t="s">
        <v>198</v>
      </c>
      <c r="F27" s="106">
        <v>42</v>
      </c>
      <c r="G27" s="109"/>
      <c r="H27" s="109">
        <f t="shared" si="1"/>
        <v>42</v>
      </c>
      <c r="I27" s="100"/>
      <c r="J27" s="100"/>
      <c r="K27" s="100"/>
      <c r="L27" s="100"/>
      <c r="M27" s="100"/>
      <c r="N27" s="100"/>
      <c r="O27" s="100"/>
      <c r="P27" s="100"/>
    </row>
    <row r="28" spans="1:16" ht="38.25">
      <c r="A28" s="111" t="s">
        <v>70</v>
      </c>
      <c r="B28" s="111" t="s">
        <v>57</v>
      </c>
      <c r="C28" s="111" t="s">
        <v>58</v>
      </c>
      <c r="D28" s="107" t="s">
        <v>59</v>
      </c>
      <c r="E28" s="105" t="s">
        <v>199</v>
      </c>
      <c r="F28" s="106">
        <v>15</v>
      </c>
      <c r="G28" s="109"/>
      <c r="H28" s="109">
        <f t="shared" si="1"/>
        <v>15</v>
      </c>
      <c r="I28" s="100"/>
      <c r="J28" s="100"/>
      <c r="K28" s="100"/>
      <c r="L28" s="100"/>
      <c r="M28" s="100"/>
      <c r="N28" s="100"/>
      <c r="O28" s="100"/>
      <c r="P28" s="100"/>
    </row>
    <row r="29" spans="1:16" ht="14.25">
      <c r="A29" s="26" t="s">
        <v>126</v>
      </c>
      <c r="B29" s="27"/>
      <c r="C29" s="28"/>
      <c r="D29" s="29" t="s">
        <v>127</v>
      </c>
      <c r="E29" s="116"/>
      <c r="F29" s="117">
        <f>F32+F31</f>
        <v>175.5</v>
      </c>
      <c r="G29" s="117"/>
      <c r="H29" s="104">
        <f>F29+G29</f>
        <v>175.5</v>
      </c>
      <c r="I29" s="100"/>
      <c r="J29" s="100"/>
      <c r="K29" s="100"/>
      <c r="L29" s="100"/>
      <c r="M29" s="100"/>
      <c r="N29" s="100"/>
      <c r="O29" s="100"/>
      <c r="P29" s="100"/>
    </row>
    <row r="30" spans="1:16" ht="14.25">
      <c r="A30" s="26" t="s">
        <v>128</v>
      </c>
      <c r="B30" s="27"/>
      <c r="C30" s="28"/>
      <c r="D30" s="29" t="s">
        <v>127</v>
      </c>
      <c r="E30" s="116"/>
      <c r="F30" s="118"/>
      <c r="G30" s="118"/>
      <c r="H30" s="104">
        <f>F30</f>
        <v>0</v>
      </c>
      <c r="I30" s="100"/>
      <c r="J30" s="100"/>
      <c r="K30" s="100"/>
      <c r="L30" s="100"/>
      <c r="M30" s="100"/>
      <c r="N30" s="100"/>
      <c r="O30" s="100"/>
      <c r="P30" s="100"/>
    </row>
    <row r="31" spans="1:16" ht="63.75">
      <c r="A31" s="112" t="s">
        <v>129</v>
      </c>
      <c r="B31" s="112" t="s">
        <v>130</v>
      </c>
      <c r="C31" s="113" t="s">
        <v>131</v>
      </c>
      <c r="D31" s="107" t="s">
        <v>132</v>
      </c>
      <c r="E31" s="119" t="s">
        <v>200</v>
      </c>
      <c r="F31" s="118">
        <v>25.5</v>
      </c>
      <c r="G31" s="118"/>
      <c r="H31" s="104">
        <v>25.5</v>
      </c>
      <c r="I31" s="100"/>
      <c r="J31" s="100"/>
      <c r="K31" s="100"/>
      <c r="L31" s="100"/>
      <c r="M31" s="100"/>
      <c r="N31" s="100"/>
      <c r="O31" s="100"/>
      <c r="P31" s="100"/>
    </row>
    <row r="32" spans="1:16" ht="63.75">
      <c r="A32" s="112" t="s">
        <v>140</v>
      </c>
      <c r="B32" s="112" t="s">
        <v>103</v>
      </c>
      <c r="C32" s="113" t="s">
        <v>94</v>
      </c>
      <c r="D32" s="107" t="s">
        <v>104</v>
      </c>
      <c r="E32" s="105" t="s">
        <v>196</v>
      </c>
      <c r="F32" s="106">
        <v>150</v>
      </c>
      <c r="G32" s="118"/>
      <c r="H32" s="104">
        <f>F32</f>
        <v>150</v>
      </c>
      <c r="I32" s="100"/>
      <c r="J32" s="100"/>
      <c r="K32" s="100"/>
      <c r="L32" s="100"/>
      <c r="M32" s="100"/>
      <c r="N32" s="100"/>
      <c r="O32" s="100"/>
      <c r="P32" s="100"/>
    </row>
    <row r="33" spans="1:16" ht="25.5">
      <c r="A33" s="26" t="s">
        <v>148</v>
      </c>
      <c r="B33" s="27"/>
      <c r="C33" s="28"/>
      <c r="D33" s="29" t="s">
        <v>149</v>
      </c>
      <c r="E33" s="116"/>
      <c r="F33" s="117">
        <f>F35+F36</f>
        <v>700</v>
      </c>
      <c r="G33" s="117"/>
      <c r="H33" s="104">
        <f>F33+G33</f>
        <v>700</v>
      </c>
      <c r="I33" s="100"/>
      <c r="J33" s="100"/>
      <c r="K33" s="100"/>
      <c r="L33" s="100"/>
      <c r="M33" s="100"/>
      <c r="N33" s="100"/>
      <c r="O33" s="100"/>
      <c r="P33" s="100"/>
    </row>
    <row r="34" spans="1:16" ht="25.5">
      <c r="A34" s="26" t="s">
        <v>150</v>
      </c>
      <c r="B34" s="27"/>
      <c r="C34" s="28"/>
      <c r="D34" s="29" t="s">
        <v>149</v>
      </c>
      <c r="E34" s="116"/>
      <c r="F34" s="117"/>
      <c r="G34" s="117"/>
      <c r="H34" s="104">
        <f>F34</f>
        <v>0</v>
      </c>
      <c r="I34" s="100"/>
      <c r="J34" s="100"/>
      <c r="K34" s="100"/>
      <c r="L34" s="100"/>
      <c r="M34" s="100"/>
      <c r="N34" s="100"/>
      <c r="O34" s="100"/>
      <c r="P34" s="100"/>
    </row>
    <row r="35" spans="1:16" ht="63.75">
      <c r="A35" s="112" t="s">
        <v>151</v>
      </c>
      <c r="B35" s="112" t="s">
        <v>103</v>
      </c>
      <c r="C35" s="113" t="s">
        <v>94</v>
      </c>
      <c r="D35" s="107" t="s">
        <v>104</v>
      </c>
      <c r="E35" s="120" t="s">
        <v>201</v>
      </c>
      <c r="F35" s="118">
        <v>200</v>
      </c>
      <c r="G35" s="117"/>
      <c r="H35" s="104">
        <f aca="true" t="shared" si="2" ref="H35:H42">F35+G35</f>
        <v>200</v>
      </c>
      <c r="I35" s="100"/>
      <c r="J35" s="100"/>
      <c r="K35" s="100"/>
      <c r="L35" s="100"/>
      <c r="M35" s="100"/>
      <c r="N35" s="100"/>
      <c r="O35" s="100"/>
      <c r="P35" s="100"/>
    </row>
    <row r="36" spans="1:16" ht="38.25">
      <c r="A36" s="33" t="s">
        <v>153</v>
      </c>
      <c r="B36" s="33" t="s">
        <v>64</v>
      </c>
      <c r="C36" s="34" t="s">
        <v>65</v>
      </c>
      <c r="D36" s="35" t="s">
        <v>66</v>
      </c>
      <c r="E36" s="108" t="s">
        <v>201</v>
      </c>
      <c r="F36" s="118">
        <v>500</v>
      </c>
      <c r="G36" s="117"/>
      <c r="H36" s="104">
        <f t="shared" si="2"/>
        <v>500</v>
      </c>
      <c r="I36" s="100"/>
      <c r="J36" s="100"/>
      <c r="K36" s="100"/>
      <c r="L36" s="100"/>
      <c r="M36" s="100"/>
      <c r="N36" s="100"/>
      <c r="O36" s="100"/>
      <c r="P36" s="100"/>
    </row>
    <row r="37" spans="1:16" ht="28.5">
      <c r="A37" s="121" t="s">
        <v>154</v>
      </c>
      <c r="B37" s="59"/>
      <c r="C37" s="121"/>
      <c r="D37" s="122" t="s">
        <v>202</v>
      </c>
      <c r="E37" s="105"/>
      <c r="F37" s="117">
        <f>F39+F40+F41+F42+F43</f>
        <v>682.9300000000001</v>
      </c>
      <c r="G37" s="117">
        <f>G39+G40+G41+G42</f>
        <v>200</v>
      </c>
      <c r="H37" s="104">
        <f t="shared" si="2"/>
        <v>882.9300000000001</v>
      </c>
      <c r="I37" s="100"/>
      <c r="J37" s="100"/>
      <c r="K37" s="100"/>
      <c r="L37" s="100"/>
      <c r="M37" s="100"/>
      <c r="N37" s="100"/>
      <c r="O37" s="100"/>
      <c r="P37" s="100"/>
    </row>
    <row r="38" spans="1:16" ht="28.5">
      <c r="A38" s="121" t="s">
        <v>156</v>
      </c>
      <c r="B38" s="59"/>
      <c r="C38" s="121"/>
      <c r="D38" s="122" t="s">
        <v>202</v>
      </c>
      <c r="E38" s="123"/>
      <c r="F38" s="118"/>
      <c r="G38" s="118"/>
      <c r="H38" s="104">
        <f t="shared" si="2"/>
        <v>0</v>
      </c>
      <c r="I38" s="100"/>
      <c r="J38" s="100"/>
      <c r="K38" s="100"/>
      <c r="L38" s="100"/>
      <c r="M38" s="100"/>
      <c r="N38" s="100"/>
      <c r="O38" s="100"/>
      <c r="P38" s="100"/>
    </row>
    <row r="39" spans="1:16" ht="38.25">
      <c r="A39" s="112" t="s">
        <v>162</v>
      </c>
      <c r="B39" s="112" t="s">
        <v>163</v>
      </c>
      <c r="C39" s="113" t="s">
        <v>57</v>
      </c>
      <c r="D39" s="107" t="s">
        <v>164</v>
      </c>
      <c r="E39" s="108" t="s">
        <v>203</v>
      </c>
      <c r="F39" s="118">
        <v>110</v>
      </c>
      <c r="G39" s="118"/>
      <c r="H39" s="104">
        <f t="shared" si="2"/>
        <v>110</v>
      </c>
      <c r="I39" s="100"/>
      <c r="J39" s="100"/>
      <c r="K39" s="100"/>
      <c r="L39" s="100"/>
      <c r="M39" s="100"/>
      <c r="N39" s="100"/>
      <c r="O39" s="100"/>
      <c r="P39" s="100"/>
    </row>
    <row r="40" spans="1:16" ht="51">
      <c r="A40" s="112" t="s">
        <v>162</v>
      </c>
      <c r="B40" s="112" t="s">
        <v>163</v>
      </c>
      <c r="C40" s="113" t="s">
        <v>57</v>
      </c>
      <c r="D40" s="107" t="s">
        <v>164</v>
      </c>
      <c r="E40" s="105" t="s">
        <v>189</v>
      </c>
      <c r="F40" s="118">
        <v>20</v>
      </c>
      <c r="G40" s="118"/>
      <c r="H40" s="104">
        <f t="shared" si="2"/>
        <v>20</v>
      </c>
      <c r="I40" s="100"/>
      <c r="J40" s="100"/>
      <c r="K40" s="100"/>
      <c r="L40" s="100"/>
      <c r="M40" s="100"/>
      <c r="N40" s="100"/>
      <c r="O40" s="100"/>
      <c r="P40" s="100"/>
    </row>
    <row r="41" spans="1:16" ht="76.5">
      <c r="A41" s="112" t="s">
        <v>162</v>
      </c>
      <c r="B41" s="112" t="s">
        <v>163</v>
      </c>
      <c r="C41" s="113" t="s">
        <v>57</v>
      </c>
      <c r="D41" s="107" t="s">
        <v>164</v>
      </c>
      <c r="E41" s="108" t="s">
        <v>204</v>
      </c>
      <c r="F41" s="118">
        <v>20</v>
      </c>
      <c r="G41" s="118">
        <v>120</v>
      </c>
      <c r="H41" s="104">
        <f t="shared" si="2"/>
        <v>140</v>
      </c>
      <c r="I41" s="100"/>
      <c r="J41" s="100"/>
      <c r="K41" s="100"/>
      <c r="L41" s="100"/>
      <c r="M41" s="100"/>
      <c r="N41" s="100"/>
      <c r="O41" s="100"/>
      <c r="P41" s="100"/>
    </row>
    <row r="42" spans="1:16" ht="63.75">
      <c r="A42" s="112" t="s">
        <v>162</v>
      </c>
      <c r="B42" s="112" t="s">
        <v>163</v>
      </c>
      <c r="C42" s="113" t="s">
        <v>57</v>
      </c>
      <c r="D42" s="107" t="s">
        <v>164</v>
      </c>
      <c r="E42" s="120" t="s">
        <v>205</v>
      </c>
      <c r="F42" s="118">
        <v>523.73</v>
      </c>
      <c r="G42" s="118">
        <v>80</v>
      </c>
      <c r="H42" s="104">
        <f t="shared" si="2"/>
        <v>603.73</v>
      </c>
      <c r="I42" s="100"/>
      <c r="J42" s="100"/>
      <c r="K42" s="100"/>
      <c r="L42" s="100"/>
      <c r="M42" s="100"/>
      <c r="N42" s="100"/>
      <c r="O42" s="100"/>
      <c r="P42" s="100"/>
    </row>
    <row r="43" spans="1:16" ht="51">
      <c r="A43" s="112" t="s">
        <v>160</v>
      </c>
      <c r="B43" s="112" t="s">
        <v>161</v>
      </c>
      <c r="C43" s="113" t="s">
        <v>57</v>
      </c>
      <c r="D43" s="107" t="s">
        <v>10</v>
      </c>
      <c r="E43" s="124" t="s">
        <v>206</v>
      </c>
      <c r="F43" s="118">
        <v>9.2</v>
      </c>
      <c r="G43" s="118"/>
      <c r="H43" s="104">
        <v>9.2</v>
      </c>
      <c r="I43" s="100"/>
      <c r="J43" s="100"/>
      <c r="K43" s="100"/>
      <c r="L43" s="100"/>
      <c r="M43" s="100"/>
      <c r="N43" s="100"/>
      <c r="O43" s="100"/>
      <c r="P43" s="100"/>
    </row>
    <row r="44" spans="1:16" ht="18.75">
      <c r="A44" s="125"/>
      <c r="B44" s="126"/>
      <c r="C44" s="125"/>
      <c r="D44" s="127" t="s">
        <v>207</v>
      </c>
      <c r="E44" s="128"/>
      <c r="F44" s="129">
        <f>F10+F16+F29+F33+F37</f>
        <v>2405.206</v>
      </c>
      <c r="G44" s="129">
        <f>G10+G16+G29+G33+G37</f>
        <v>200</v>
      </c>
      <c r="H44" s="130">
        <f>F44+G44</f>
        <v>2605.206</v>
      </c>
      <c r="I44" s="100"/>
      <c r="J44" s="100"/>
      <c r="K44" s="100"/>
      <c r="L44" s="100"/>
      <c r="M44" s="100"/>
      <c r="N44" s="100"/>
      <c r="O44" s="100"/>
      <c r="P44" s="100"/>
    </row>
    <row r="45" spans="1:16" ht="12.75">
      <c r="A45" s="45"/>
      <c r="B45" s="45"/>
      <c r="C45" s="45"/>
      <c r="D45" s="93"/>
      <c r="E45" s="93"/>
      <c r="F45" s="93"/>
      <c r="G45" s="93"/>
      <c r="H45" s="93"/>
      <c r="I45" s="47"/>
      <c r="J45" s="47"/>
      <c r="K45" s="47"/>
      <c r="L45" s="47"/>
      <c r="M45" s="47"/>
      <c r="N45" s="47"/>
      <c r="O45" s="47"/>
      <c r="P45" s="47"/>
    </row>
    <row r="46" spans="1:16" ht="12.75">
      <c r="A46" s="48"/>
      <c r="B46" s="48"/>
      <c r="C46" s="48"/>
      <c r="D46" s="48"/>
      <c r="E46" s="48"/>
      <c r="F46" s="48"/>
      <c r="G46" s="48"/>
      <c r="H46" s="48"/>
      <c r="I46" s="47"/>
      <c r="J46" s="47"/>
      <c r="K46" s="47"/>
      <c r="L46" s="47"/>
      <c r="M46" s="47"/>
      <c r="N46" s="47"/>
      <c r="O46" s="47"/>
      <c r="P46" s="47"/>
    </row>
    <row r="47" spans="1:16" ht="12.75">
      <c r="A47" s="88"/>
      <c r="B47" s="88"/>
      <c r="C47" s="88"/>
      <c r="D47" s="88"/>
      <c r="E47" s="88"/>
      <c r="F47" s="88"/>
      <c r="G47" s="88"/>
      <c r="H47" s="88"/>
      <c r="I47" s="131"/>
      <c r="J47" s="131"/>
      <c r="K47" s="131"/>
      <c r="L47" s="131"/>
      <c r="M47" s="131"/>
      <c r="N47" s="131"/>
      <c r="O47" s="131"/>
      <c r="P47" s="131"/>
    </row>
    <row r="48" spans="1:16" ht="15.75">
      <c r="A48" s="132" t="s">
        <v>208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</row>
  </sheetData>
  <sheetProtection/>
  <mergeCells count="6">
    <mergeCell ref="A1:H1"/>
    <mergeCell ref="F4:H4"/>
    <mergeCell ref="A7:H7"/>
    <mergeCell ref="A46:H46"/>
    <mergeCell ref="A47:H47"/>
    <mergeCell ref="A48:P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Наташа</cp:lastModifiedBy>
  <cp:lastPrinted>2018-02-22T11:18:39Z</cp:lastPrinted>
  <dcterms:created xsi:type="dcterms:W3CDTF">2018-02-22T11:17:56Z</dcterms:created>
  <dcterms:modified xsi:type="dcterms:W3CDTF">2018-02-27T08:10:35Z</dcterms:modified>
  <cp:category/>
  <cp:version/>
  <cp:contentType/>
  <cp:contentStatus/>
</cp:coreProperties>
</file>