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<sst xmlns="http://schemas.openxmlformats.org/spreadsheetml/2006/main" count="381" uniqueCount="219">
  <si>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</si>
  <si>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</si>
  <si>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</si>
  <si>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</si>
  <si>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</si>
  <si>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</si>
  <si>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</si>
  <si>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</si>
  <si>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</si>
  <si>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</si>
  <si>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</si>
  <si>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</si>
  <si>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</si>
  <si>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</si>
  <si>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</si>
  <si>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Інші субвенції з місцевого бюджету</t>
  </si>
  <si>
    <t>Разом доходів</t>
  </si>
  <si>
    <t>X</t>
  </si>
  <si>
    <t>ДОХОДИ
районного  бюджету на 2019 рік</t>
  </si>
  <si>
    <t>(зміни)</t>
  </si>
  <si>
    <t>ради 7 скликання</t>
  </si>
  <si>
    <t>Керуючий справами виконавчого апарату  районної  ради</t>
  </si>
  <si>
    <t>21.06.2019 №  525</t>
  </si>
  <si>
    <t>до рішення 24 сесії Чечельницької районної</t>
  </si>
  <si>
    <t>Г. ЛИСЕНКО</t>
  </si>
  <si>
    <t>Додаток 2</t>
  </si>
  <si>
    <t>до рішення 24 сесії Чечельницької районної ради</t>
  </si>
  <si>
    <t xml:space="preserve">7 скликання </t>
  </si>
  <si>
    <t>21.06.2019 № 525</t>
  </si>
  <si>
    <t>ФІНАНСУВАННЯ
районного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</si>
  <si>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</si>
  <si>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</si>
  <si>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</si>
  <si>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</si>
  <si>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</si>
  <si>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</si>
  <si>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</si>
  <si>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</si>
  <si>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</si>
  <si>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</si>
  <si>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</si>
  <si>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Керуючий справами виконавчого апарату  районної ради</t>
  </si>
  <si>
    <t>Додаток 3</t>
  </si>
  <si>
    <t>РОЗПОДІЛ</t>
  </si>
  <si>
    <t>видатків місцевого бюджету на 2019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</si>
  <si>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</si>
  <si>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</si>
  <si>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</si>
  <si>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</si>
  <si>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</si>
  <si>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</si>
  <si>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</si>
  <si>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</si>
  <si>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</si>
  <si>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</si>
  <si>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</si>
  <si>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Чечельницька районна рада</t>
  </si>
  <si>
    <t>0110000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</si>
  <si>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</si>
  <si>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</si>
  <si>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</si>
  <si>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</si>
  <si>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</si>
  <si>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</si>
  <si>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</si>
  <si>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</si>
  <si>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</si>
  <si>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</si>
  <si>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</si>
  <si>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</si>
  <si>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</si>
  <si>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</si>
  <si>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</si>
  <si>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0215053</t>
  </si>
  <si>
    <t>5053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</si>
  <si>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</si>
  <si>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</si>
  <si>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</si>
  <si>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</si>
  <si>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</si>
  <si>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</si>
  <si>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</si>
  <si>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</si>
  <si>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</si>
  <si>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</si>
  <si>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</si>
  <si>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</si>
  <si>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</si>
  <si>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</si>
  <si>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1150</t>
  </si>
  <si>
    <t>0990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</si>
  <si>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</si>
  <si>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</si>
  <si>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</si>
  <si>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</si>
  <si>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</si>
  <si>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</si>
  <si>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</si>
  <si>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</si>
  <si>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Управління праці та соціального захисту населенння</t>
  </si>
  <si>
    <t>0810000</t>
  </si>
  <si>
    <t>0810180</t>
  </si>
  <si>
    <t>0180</t>
  </si>
  <si>
    <t>0133</t>
  </si>
  <si>
    <t>Інша діяльність у сфері державного управління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</si>
  <si>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</si>
  <si>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</si>
  <si>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</si>
  <si>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</si>
  <si>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</si>
  <si>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</si>
  <si>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</si>
  <si>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0813043</t>
  </si>
  <si>
    <t>3043</t>
  </si>
  <si>
    <t>1040</t>
  </si>
  <si>
    <t>Надання допомоги при народженні дитини</t>
  </si>
  <si>
    <t>0813047</t>
  </si>
  <si>
    <t>3047</t>
  </si>
  <si>
    <t>Надання державної соціальної допомоги малозабезпеченим сім`ям</t>
  </si>
  <si>
    <t>0813087</t>
  </si>
  <si>
    <t>3087</t>
  </si>
  <si>
    <t>Надання допомоги на дітей, які виховуються у багатодітних сім`ях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</si>
  <si>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</si>
  <si>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</si>
  <si>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</si>
  <si>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0813242</t>
  </si>
  <si>
    <t>1000000</t>
  </si>
  <si>
    <t>Відділ культури і туризму</t>
  </si>
  <si>
    <t>1010000</t>
  </si>
  <si>
    <t>1015012</t>
  </si>
  <si>
    <t>5012</t>
  </si>
  <si>
    <t>Проведення навчально-тренувальних зборів і змагань з неолімпійських видів спорту</t>
  </si>
  <si>
    <t>3700000</t>
  </si>
  <si>
    <t>Фінансове управління Чечельницької РДА</t>
  </si>
  <si>
    <t>3710000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</si>
  <si>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</si>
  <si>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</si>
  <si>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</si>
  <si>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</si>
  <si>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</si>
  <si>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Керуючий справами виконавчого апарату районної ради</t>
  </si>
  <si>
    <t xml:space="preserve">Код 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</si>
  <si>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</si>
  <si>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</si>
  <si>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</si>
  <si>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 :</t>
  </si>
  <si>
    <t>субвенції</t>
  </si>
  <si>
    <t xml:space="preserve">субвенції </t>
  </si>
  <si>
    <t>загального фонду на :</t>
  </si>
  <si>
    <t>спеціального фонду на:</t>
  </si>
  <si>
    <t>загального фонду на:</t>
  </si>
  <si>
    <t xml:space="preserve">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</si>
  <si>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інші субвенції з місцевих бюджетів</t>
  </si>
  <si>
    <t>в т.ч.</t>
  </si>
  <si>
    <t>компенсаційні виплати за пільговий проїзд окремих категорій громадян на міжміських внутрішньообласних маршрутах</t>
  </si>
  <si>
    <t>на відзначення переможців 16-го обласного конкурсу проектів  розвитку територіальних громад</t>
  </si>
  <si>
    <t>0525083900</t>
  </si>
  <si>
    <t>с.Луги</t>
  </si>
  <si>
    <t>обласний бюджет</t>
  </si>
  <si>
    <t>Всього</t>
  </si>
  <si>
    <t>М.Кременюк</t>
  </si>
  <si>
    <t>О.Тимофієва</t>
  </si>
  <si>
    <t>Додаток  4</t>
  </si>
  <si>
    <t>до рішення 24 сесії Чечельницької районної ради 7 скликання</t>
  </si>
  <si>
    <t xml:space="preserve">Міжбюджетні трансферти районного бюджету </t>
  </si>
  <si>
    <t>на 2019 рік</t>
  </si>
  <si>
    <t>Додаток 5
до рішення  24 сесії Чечельницької районної ради 7 скликання</t>
  </si>
  <si>
    <t>коштів бюджету розвитку за обєктами у 2019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</si>
  <si>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</si>
  <si>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 xml:space="preserve">Найменування  об’єкта  відповідно  до проектно- кошторисної документації </t>
  </si>
  <si>
    <t>Строк реалізації об'єкта (рік початку і завершення)</t>
  </si>
  <si>
    <t xml:space="preserve">Загальна вартість об'єкта, гривень </t>
  </si>
  <si>
    <t>Обсяг видатків бюджету розвитку, гривень</t>
  </si>
  <si>
    <t>Рівень будівельної готовності об'єкта на кінець бюджетного періоду%</t>
  </si>
  <si>
    <t xml:space="preserve">капітальні видатки </t>
  </si>
  <si>
    <t>на виконання проекту модернізація системи опалення Каташинської ЗОШ  і заміна котлів</t>
  </si>
  <si>
    <t xml:space="preserve">придбання обладнання та предметів довгострокового використання </t>
  </si>
  <si>
    <t xml:space="preserve">Всього </t>
  </si>
  <si>
    <t>Керуючий справами виконавчого апарату районної ради                                                                                                 Г. ЛИСЕНКО</t>
  </si>
  <si>
    <t xml:space="preserve">Додаток  6
до рішення 24 сесії Чечельницької районної ради 7 скликання </t>
  </si>
  <si>
    <t>від 21.06.2019 № 525</t>
  </si>
  <si>
    <t>витрат місцевого бюджету на реалізацію місцевих/регіональних програм</t>
  </si>
  <si>
    <t>у 2019 році</t>
  </si>
  <si>
    <t>грн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</si>
  <si>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</si>
  <si>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</si>
  <si>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Чечельницька районна рада(відповідальний виконавець)</t>
  </si>
  <si>
    <t>Районна програма надання матеріальної допомоги жителям Чечельницького району на 2018-2020 роки</t>
  </si>
  <si>
    <t>16.02.2018 № 357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</si>
  <si>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</si>
  <si>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28.04.2017 № 223</t>
  </si>
  <si>
    <t>Чечельницька районна державна адміністрація</t>
  </si>
  <si>
    <t>Багатопрофільна стаціонарна медична допомога населеню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</si>
  <si>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</si>
  <si>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</si>
  <si>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</si>
  <si>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</si>
  <si>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</si>
  <si>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</si>
  <si>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</si>
  <si>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7.11.2018 № 439</t>
  </si>
  <si>
    <t>Програма поліпшення медичного обслуговування населення Чечельницького району на 2017-2020 роки</t>
  </si>
  <si>
    <t>21.07.2016 № 254</t>
  </si>
  <si>
    <t>Районна комплексної програми соціальної підтримки  учасників антитерористичної операції та членів їх сімей на 2018-2022 роки</t>
  </si>
  <si>
    <t>15.12.2017 № 327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</si>
  <si>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та жінок на 2017-2020 роки</t>
  </si>
  <si>
    <t>25.11.2016 № 154</t>
  </si>
  <si>
    <t xml:space="preserve">районної Програми соціального захисту інвалідів, ветеранів війни та праці, пенсіонерів  та  незахищених верств населення  Чечельницького району на 2018-2022 роки </t>
  </si>
  <si>
    <t>15.12.2017 №326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</si>
  <si>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</si>
  <si>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</si>
  <si>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>Фінансове управління Чечельницької райдержадміністрації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</si>
  <si>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2017-2021рр</t>
  </si>
  <si>
    <t>23.12.2016 № 180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</si>
  <si>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</si>
  <si>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>25.11.2016 № 153</t>
  </si>
  <si>
    <t>Програми збереження та охорони навколишнього природного середовища у Чечельницькому районі на 2015-2020 роки</t>
  </si>
  <si>
    <t>15.12.2017 №323</t>
  </si>
  <si>
    <t xml:space="preserve">Керуючий справами виконавчого апарату районної ради                                                                                                           Г. ЛИСЕНКО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</si>
</sst>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5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0" fillId="0" borderId="0">
      <alignment vertical="top"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49" fontId="31" fillId="34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1" fontId="32" fillId="0" borderId="10" xfId="0" applyNumberFormat="1" applyFont="1" applyFill="1" applyBorder="1" applyAlignment="1">
      <alignment vertical="center" wrapText="1"/>
    </xf>
    <xf numFmtId="2" fontId="32" fillId="0" borderId="10" xfId="0" applyNumberFormat="1" applyFont="1" applyFill="1" applyBorder="1" applyAlignment="1">
      <alignment vertical="center" wrapText="1"/>
    </xf>
    <xf numFmtId="1" fontId="32" fillId="0" borderId="11" xfId="0" applyNumberFormat="1" applyFont="1" applyFill="1" applyBorder="1" applyAlignment="1">
      <alignment vertical="center" wrapText="1"/>
    </xf>
    <xf numFmtId="2" fontId="32" fillId="0" borderId="11" xfId="0" applyNumberFormat="1" applyFont="1" applyFill="1" applyBorder="1" applyAlignment="1">
      <alignment vertical="center" wrapText="1"/>
    </xf>
    <xf numFmtId="1" fontId="3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1" fontId="33" fillId="0" borderId="0" xfId="0" applyNumberFormat="1" applyFont="1" applyFill="1" applyAlignment="1">
      <alignment wrapText="1"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Fill="1" applyBorder="1" applyAlignment="1">
      <alignment wrapText="1"/>
    </xf>
    <xf numFmtId="0" fontId="32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 horizontal="right"/>
    </xf>
    <xf numFmtId="1" fontId="33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>
      <alignment horizontal="center" vertical="top" wrapText="1"/>
    </xf>
    <xf numFmtId="0" fontId="3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172" fontId="27" fillId="0" borderId="10" xfId="48" applyNumberFormat="1" applyFont="1" applyBorder="1" applyAlignment="1">
      <alignment vertical="top" wrapText="1"/>
      <protection/>
    </xf>
    <xf numFmtId="172" fontId="41" fillId="0" borderId="10" xfId="48" applyNumberFormat="1" applyFont="1" applyBorder="1" applyAlignment="1">
      <alignment vertical="center"/>
      <protection/>
    </xf>
    <xf numFmtId="3" fontId="41" fillId="0" borderId="10" xfId="48" applyNumberFormat="1" applyFont="1" applyBorder="1" applyAlignment="1">
      <alignment vertical="center"/>
      <protection/>
    </xf>
    <xf numFmtId="172" fontId="41" fillId="0" borderId="10" xfId="48" applyNumberFormat="1" applyFont="1" applyBorder="1">
      <alignment vertical="top"/>
      <protection/>
    </xf>
    <xf numFmtId="3" fontId="41" fillId="0" borderId="10" xfId="48" applyNumberFormat="1" applyFont="1" applyBorder="1">
      <alignment vertical="top"/>
      <protection/>
    </xf>
    <xf numFmtId="3" fontId="27" fillId="0" borderId="10" xfId="48" applyNumberFormat="1" applyFont="1" applyBorder="1">
      <alignment vertical="top"/>
      <protection/>
    </xf>
    <xf numFmtId="1" fontId="3" fillId="0" borderId="11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172" fontId="41" fillId="0" borderId="10" xfId="48" applyNumberFormat="1" applyFont="1" applyBorder="1" applyAlignment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172" fontId="42" fillId="0" borderId="10" xfId="0" applyNumberFormat="1" applyFont="1" applyBorder="1" applyAlignment="1">
      <alignment vertical="justify"/>
    </xf>
    <xf numFmtId="3" fontId="43" fillId="0" borderId="10" xfId="0" applyNumberFormat="1" applyFont="1" applyBorder="1" applyAlignment="1">
      <alignment vertical="justify"/>
    </xf>
    <xf numFmtId="0" fontId="32" fillId="0" borderId="0" xfId="0" applyFont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vertical="center" wrapText="1"/>
      <protection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173" fontId="31" fillId="0" borderId="10" xfId="0" applyNumberFormat="1" applyFont="1" applyBorder="1" applyAlignment="1" quotePrefix="1">
      <alignment vertical="center" wrapText="1"/>
    </xf>
    <xf numFmtId="1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 quotePrefix="1">
      <alignment horizontal="center" vertical="center" wrapText="1"/>
    </xf>
    <xf numFmtId="2" fontId="31" fillId="0" borderId="10" xfId="0" applyNumberFormat="1" applyFont="1" applyBorder="1" applyAlignment="1" quotePrefix="1">
      <alignment horizontal="center" vertical="center" wrapText="1"/>
    </xf>
    <xf numFmtId="2" fontId="31" fillId="0" borderId="10" xfId="0" applyNumberFormat="1" applyFont="1" applyBorder="1" applyAlignment="1" quotePrefix="1">
      <alignment vertical="center" wrapText="1"/>
    </xf>
    <xf numFmtId="0" fontId="3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53" applyBorder="1" applyAlignment="1" quotePrefix="1">
      <alignment horizontal="center" vertical="center" wrapText="1"/>
      <protection/>
    </xf>
    <xf numFmtId="2" fontId="0" fillId="0" borderId="10" xfId="53" applyNumberFormat="1" applyBorder="1" applyAlignment="1" quotePrefix="1">
      <alignment horizontal="center" vertical="center" wrapText="1"/>
      <protection/>
    </xf>
    <xf numFmtId="2" fontId="0" fillId="0" borderId="10" xfId="53" applyNumberFormat="1" applyBorder="1" applyAlignment="1" quotePrefix="1">
      <alignment vertical="center" wrapText="1"/>
      <protection/>
    </xf>
    <xf numFmtId="0" fontId="31" fillId="0" borderId="10" xfId="0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 quotePrefix="1">
      <alignment vertical="center" wrapText="1"/>
    </xf>
    <xf numFmtId="172" fontId="44" fillId="0" borderId="10" xfId="48" applyNumberFormat="1" applyFont="1" applyBorder="1" applyAlignment="1">
      <alignment horizontal="center" vertical="center"/>
      <protection/>
    </xf>
    <xf numFmtId="1" fontId="45" fillId="0" borderId="10" xfId="48" applyNumberFormat="1" applyFont="1" applyBorder="1" applyAlignment="1">
      <alignment horizontal="center" vertical="center"/>
      <protection/>
    </xf>
    <xf numFmtId="1" fontId="44" fillId="0" borderId="10" xfId="48" applyNumberFormat="1" applyFont="1" applyBorder="1" applyAlignment="1">
      <alignment horizontal="center" vertical="center"/>
      <protection/>
    </xf>
    <xf numFmtId="172" fontId="44" fillId="0" borderId="10" xfId="48" applyNumberFormat="1" applyFont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173" fontId="0" fillId="0" borderId="10" xfId="0" applyNumberFormat="1" applyFont="1" applyBorder="1" applyAlignment="1" quotePrefix="1">
      <alignment horizontal="center" vertical="center" wrapText="1"/>
    </xf>
    <xf numFmtId="173" fontId="0" fillId="0" borderId="10" xfId="0" applyNumberFormat="1" applyFont="1" applyBorder="1" applyAlignment="1" quotePrefix="1">
      <alignment vertical="center" wrapText="1"/>
    </xf>
    <xf numFmtId="172" fontId="44" fillId="0" borderId="10" xfId="0" applyNumberFormat="1" applyFont="1" applyBorder="1" applyAlignment="1">
      <alignment vertical="justify"/>
    </xf>
    <xf numFmtId="1" fontId="45" fillId="0" borderId="10" xfId="0" applyNumberFormat="1" applyFont="1" applyBorder="1" applyAlignment="1">
      <alignment horizontal="center" vertical="center"/>
    </xf>
    <xf numFmtId="0" fontId="32" fillId="34" borderId="19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NumberFormat="1" applyFont="1" applyFill="1" applyBorder="1" applyAlignment="1" applyProtection="1">
      <alignment horizontal="left" vertical="center" wrapText="1"/>
      <protection/>
    </xf>
    <xf numFmtId="0" fontId="39" fillId="34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дод.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13</xdr:row>
      <xdr:rowOff>0</xdr:rowOff>
    </xdr:from>
    <xdr:ext cx="1238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9163050" y="37623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20</v>
      </c>
    </row>
    <row r="4" ht="12.75">
      <c r="D4" t="s">
        <v>22</v>
      </c>
    </row>
    <row r="5" spans="1:6" ht="25.5" customHeight="1">
      <c r="A5" s="16" t="s">
        <v>18</v>
      </c>
      <c r="B5" s="17"/>
      <c r="C5" s="17"/>
      <c r="D5" s="17"/>
      <c r="E5" s="17"/>
      <c r="F5" s="17"/>
    </row>
    <row r="6" spans="3:6" ht="12.75">
      <c r="C6" t="s">
        <v>19</v>
      </c>
      <c r="F6" s="1" t="s">
        <v>1</v>
      </c>
    </row>
    <row r="7" spans="1:6" ht="12.75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ht="12.75">
      <c r="A8" s="18"/>
      <c r="B8" s="18"/>
      <c r="C8" s="18"/>
      <c r="D8" s="18"/>
      <c r="E8" s="18" t="s">
        <v>7</v>
      </c>
      <c r="F8" s="20" t="s">
        <v>8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40000000</v>
      </c>
      <c r="B11" s="5" t="s">
        <v>9</v>
      </c>
      <c r="C11" s="6">
        <f aca="true" t="shared" si="0" ref="C11:C18">D11+E11</f>
        <v>-151269.81</v>
      </c>
      <c r="D11" s="7">
        <v>-226269.81</v>
      </c>
      <c r="E11" s="7">
        <v>75000</v>
      </c>
      <c r="F11" s="7">
        <v>75000</v>
      </c>
    </row>
    <row r="12" spans="1:6" ht="12.75">
      <c r="A12" s="4">
        <v>41000000</v>
      </c>
      <c r="B12" s="5" t="s">
        <v>10</v>
      </c>
      <c r="C12" s="6">
        <f t="shared" si="0"/>
        <v>-151269.81</v>
      </c>
      <c r="D12" s="7">
        <v>-226269.81</v>
      </c>
      <c r="E12" s="7">
        <v>75000</v>
      </c>
      <c r="F12" s="7">
        <v>75000</v>
      </c>
    </row>
    <row r="13" spans="1:6" ht="25.5">
      <c r="A13" s="4">
        <v>41030000</v>
      </c>
      <c r="B13" s="5" t="s">
        <v>11</v>
      </c>
      <c r="C13" s="6">
        <f t="shared" si="0"/>
        <v>1913000</v>
      </c>
      <c r="D13" s="7">
        <v>1913000</v>
      </c>
      <c r="E13" s="7">
        <v>0</v>
      </c>
      <c r="F13" s="7">
        <v>0</v>
      </c>
    </row>
    <row r="14" spans="1:6" ht="51">
      <c r="A14" s="8">
        <v>41034500</v>
      </c>
      <c r="B14" s="9" t="s">
        <v>12</v>
      </c>
      <c r="C14" s="10">
        <f t="shared" si="0"/>
        <v>1913000</v>
      </c>
      <c r="D14" s="11">
        <v>1913000</v>
      </c>
      <c r="E14" s="11">
        <v>0</v>
      </c>
      <c r="F14" s="11">
        <v>0</v>
      </c>
    </row>
    <row r="15" spans="1:6" ht="25.5">
      <c r="A15" s="4">
        <v>41050000</v>
      </c>
      <c r="B15" s="5" t="s">
        <v>13</v>
      </c>
      <c r="C15" s="6">
        <f t="shared" si="0"/>
        <v>-2064269.81</v>
      </c>
      <c r="D15" s="7">
        <v>-2139269.81</v>
      </c>
      <c r="E15" s="7">
        <v>75000</v>
      </c>
      <c r="F15" s="7">
        <v>75000</v>
      </c>
    </row>
    <row r="16" spans="1:6" ht="89.25">
      <c r="A16" s="8">
        <v>41050100</v>
      </c>
      <c r="B16" s="9" t="s">
        <v>14</v>
      </c>
      <c r="C16" s="10">
        <f t="shared" si="0"/>
        <v>-2422863</v>
      </c>
      <c r="D16" s="11">
        <v>-2422863</v>
      </c>
      <c r="E16" s="11">
        <v>0</v>
      </c>
      <c r="F16" s="11">
        <v>0</v>
      </c>
    </row>
    <row r="17" spans="1:6" ht="12.75">
      <c r="A17" s="8">
        <v>41053900</v>
      </c>
      <c r="B17" s="9" t="s">
        <v>15</v>
      </c>
      <c r="C17" s="10">
        <f t="shared" si="0"/>
        <v>358593.19</v>
      </c>
      <c r="D17" s="11">
        <v>283593.19</v>
      </c>
      <c r="E17" s="11">
        <v>75000</v>
      </c>
      <c r="F17" s="11">
        <v>75000</v>
      </c>
    </row>
    <row r="18" spans="1:6" ht="12.75">
      <c r="A18" s="13" t="s">
        <v>17</v>
      </c>
      <c r="B18" s="12" t="s">
        <v>16</v>
      </c>
      <c r="C18" s="6">
        <f t="shared" si="0"/>
        <v>-151269.81</v>
      </c>
      <c r="D18" s="6">
        <v>-226269.81</v>
      </c>
      <c r="E18" s="6">
        <v>75000</v>
      </c>
      <c r="F18" s="6">
        <v>75000</v>
      </c>
    </row>
    <row r="20" spans="2:5" ht="12.75">
      <c r="B20" s="14"/>
      <c r="C20" s="14"/>
      <c r="D20" s="14"/>
      <c r="E20" s="14"/>
    </row>
    <row r="21" spans="2:5" ht="12.75">
      <c r="B21" s="15" t="s">
        <v>21</v>
      </c>
      <c r="C21" s="14"/>
      <c r="D21" s="14"/>
      <c r="E21" s="15" t="s">
        <v>24</v>
      </c>
    </row>
    <row r="22" spans="2:5" ht="12.75">
      <c r="B22" s="14"/>
      <c r="C22" s="14"/>
      <c r="D22" s="14"/>
      <c r="E22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25</v>
      </c>
    </row>
    <row r="2" ht="12.75">
      <c r="D2" t="s">
        <v>26</v>
      </c>
    </row>
    <row r="3" ht="12.75">
      <c r="D3" t="s">
        <v>27</v>
      </c>
    </row>
    <row r="4" ht="12.75">
      <c r="D4" t="s">
        <v>28</v>
      </c>
    </row>
    <row r="5" spans="1:6" ht="12.75">
      <c r="A5" s="16" t="s">
        <v>29</v>
      </c>
      <c r="B5" s="17"/>
      <c r="C5" s="17"/>
      <c r="D5" s="17"/>
      <c r="E5" s="17"/>
      <c r="F5" s="17"/>
    </row>
    <row r="6" spans="3:6" ht="12.75">
      <c r="C6" t="s">
        <v>19</v>
      </c>
      <c r="F6" s="1" t="s">
        <v>1</v>
      </c>
    </row>
    <row r="7" spans="1:6" ht="12.75">
      <c r="A7" s="18" t="s">
        <v>2</v>
      </c>
      <c r="B7" s="18" t="s">
        <v>30</v>
      </c>
      <c r="C7" s="19" t="s">
        <v>4</v>
      </c>
      <c r="D7" s="18" t="s">
        <v>5</v>
      </c>
      <c r="E7" s="18" t="s">
        <v>6</v>
      </c>
      <c r="F7" s="18"/>
    </row>
    <row r="8" spans="1:6" ht="12.75">
      <c r="A8" s="18"/>
      <c r="B8" s="18"/>
      <c r="C8" s="18"/>
      <c r="D8" s="18"/>
      <c r="E8" s="18" t="s">
        <v>7</v>
      </c>
      <c r="F8" s="18" t="s">
        <v>8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21" t="s">
        <v>31</v>
      </c>
      <c r="B11" s="22"/>
      <c r="C11" s="22"/>
      <c r="D11" s="22"/>
      <c r="E11" s="22"/>
      <c r="F11" s="23"/>
    </row>
    <row r="12" spans="1:6" ht="12.75">
      <c r="A12" s="4">
        <v>200000</v>
      </c>
      <c r="B12" s="5" t="s">
        <v>32</v>
      </c>
      <c r="C12" s="6">
        <f aca="true" t="shared" si="0" ref="C12:C17">D12+E12</f>
        <v>8956</v>
      </c>
      <c r="D12" s="7">
        <v>441472</v>
      </c>
      <c r="E12" s="7">
        <v>-432516</v>
      </c>
      <c r="F12" s="7">
        <v>8956</v>
      </c>
    </row>
    <row r="13" spans="1:6" ht="25.5">
      <c r="A13" s="4">
        <v>208000</v>
      </c>
      <c r="B13" s="5" t="s">
        <v>33</v>
      </c>
      <c r="C13" s="6">
        <f t="shared" si="0"/>
        <v>8956</v>
      </c>
      <c r="D13" s="7">
        <v>441472</v>
      </c>
      <c r="E13" s="7">
        <v>-432516</v>
      </c>
      <c r="F13" s="7">
        <v>8956</v>
      </c>
    </row>
    <row r="14" spans="1:6" ht="12.75">
      <c r="A14" s="8">
        <v>208100</v>
      </c>
      <c r="B14" s="9" t="s">
        <v>34</v>
      </c>
      <c r="C14" s="10">
        <f t="shared" si="0"/>
        <v>33932.68</v>
      </c>
      <c r="D14" s="11">
        <v>0</v>
      </c>
      <c r="E14" s="11">
        <v>33932.68</v>
      </c>
      <c r="F14" s="11">
        <v>0</v>
      </c>
    </row>
    <row r="15" spans="1:6" ht="12.75">
      <c r="A15" s="8">
        <v>208200</v>
      </c>
      <c r="B15" s="9" t="s">
        <v>35</v>
      </c>
      <c r="C15" s="10">
        <f t="shared" si="0"/>
        <v>24976.68</v>
      </c>
      <c r="D15" s="11">
        <v>0</v>
      </c>
      <c r="E15" s="11">
        <v>24976.68</v>
      </c>
      <c r="F15" s="11">
        <v>-8956</v>
      </c>
    </row>
    <row r="16" spans="1:6" ht="38.25">
      <c r="A16" s="8">
        <v>208400</v>
      </c>
      <c r="B16" s="9" t="s">
        <v>36</v>
      </c>
      <c r="C16" s="10">
        <f t="shared" si="0"/>
        <v>0</v>
      </c>
      <c r="D16" s="11">
        <v>441472</v>
      </c>
      <c r="E16" s="11">
        <v>-441472</v>
      </c>
      <c r="F16" s="11">
        <v>0</v>
      </c>
    </row>
    <row r="17" spans="1:6" ht="12.75">
      <c r="A17" s="13" t="s">
        <v>17</v>
      </c>
      <c r="B17" s="12" t="s">
        <v>37</v>
      </c>
      <c r="C17" s="6">
        <f t="shared" si="0"/>
        <v>8956</v>
      </c>
      <c r="D17" s="6">
        <v>441472</v>
      </c>
      <c r="E17" s="6">
        <v>-432516</v>
      </c>
      <c r="F17" s="6">
        <v>8956</v>
      </c>
    </row>
    <row r="18" spans="1:6" ht="12.75">
      <c r="A18" s="21" t="s">
        <v>38</v>
      </c>
      <c r="B18" s="22"/>
      <c r="C18" s="22"/>
      <c r="D18" s="22"/>
      <c r="E18" s="22"/>
      <c r="F18" s="23"/>
    </row>
    <row r="19" spans="1:6" ht="12.75">
      <c r="A19" s="4">
        <v>600000</v>
      </c>
      <c r="B19" s="5" t="s">
        <v>39</v>
      </c>
      <c r="C19" s="6">
        <f aca="true" t="shared" si="1" ref="C19:C24">D19+E19</f>
        <v>8956</v>
      </c>
      <c r="D19" s="7">
        <v>441472</v>
      </c>
      <c r="E19" s="7">
        <v>-432516</v>
      </c>
      <c r="F19" s="7">
        <v>8956</v>
      </c>
    </row>
    <row r="20" spans="1:6" ht="12.75">
      <c r="A20" s="4">
        <v>602000</v>
      </c>
      <c r="B20" s="5" t="s">
        <v>40</v>
      </c>
      <c r="C20" s="6">
        <f t="shared" si="1"/>
        <v>8956</v>
      </c>
      <c r="D20" s="7">
        <v>441472</v>
      </c>
      <c r="E20" s="7">
        <v>-432516</v>
      </c>
      <c r="F20" s="7">
        <v>8956</v>
      </c>
    </row>
    <row r="21" spans="1:6" ht="12.75">
      <c r="A21" s="8">
        <v>602100</v>
      </c>
      <c r="B21" s="9" t="s">
        <v>34</v>
      </c>
      <c r="C21" s="10">
        <f t="shared" si="1"/>
        <v>33932.68</v>
      </c>
      <c r="D21" s="11">
        <v>0</v>
      </c>
      <c r="E21" s="11">
        <v>33932.68</v>
      </c>
      <c r="F21" s="11">
        <v>0</v>
      </c>
    </row>
    <row r="22" spans="1:6" ht="12.75">
      <c r="A22" s="8">
        <v>602200</v>
      </c>
      <c r="B22" s="9" t="s">
        <v>35</v>
      </c>
      <c r="C22" s="10">
        <f t="shared" si="1"/>
        <v>24976.68</v>
      </c>
      <c r="D22" s="11">
        <v>0</v>
      </c>
      <c r="E22" s="11">
        <v>24976.68</v>
      </c>
      <c r="F22" s="11">
        <v>-8956</v>
      </c>
    </row>
    <row r="23" spans="1:6" ht="38.25">
      <c r="A23" s="8">
        <v>602400</v>
      </c>
      <c r="B23" s="9" t="s">
        <v>36</v>
      </c>
      <c r="C23" s="10">
        <f t="shared" si="1"/>
        <v>0</v>
      </c>
      <c r="D23" s="11">
        <v>441472</v>
      </c>
      <c r="E23" s="11">
        <v>-441472</v>
      </c>
      <c r="F23" s="11">
        <v>0</v>
      </c>
    </row>
    <row r="24" spans="1:6" ht="12.75">
      <c r="A24" s="13" t="s">
        <v>17</v>
      </c>
      <c r="B24" s="12" t="s">
        <v>37</v>
      </c>
      <c r="C24" s="6">
        <f t="shared" si="1"/>
        <v>8956</v>
      </c>
      <c r="D24" s="6">
        <v>441472</v>
      </c>
      <c r="E24" s="6">
        <v>-432516</v>
      </c>
      <c r="F24" s="6">
        <v>8956</v>
      </c>
    </row>
    <row r="25" spans="2:5" ht="12.75">
      <c r="B25" s="14"/>
      <c r="C25" s="14"/>
      <c r="D25" s="14"/>
      <c r="E25" s="14"/>
    </row>
    <row r="26" spans="2:5" ht="12.75">
      <c r="B26" s="14"/>
      <c r="C26" s="14"/>
      <c r="D26" s="14"/>
      <c r="E26" s="14"/>
    </row>
    <row r="27" spans="2:5" ht="12.75">
      <c r="B27" s="15" t="s">
        <v>41</v>
      </c>
      <c r="C27" s="14"/>
      <c r="D27" s="14"/>
      <c r="E27" s="15" t="s">
        <v>24</v>
      </c>
    </row>
    <row r="28" spans="2:5" ht="12.75">
      <c r="B28" s="14"/>
      <c r="C28" s="14"/>
      <c r="D28" s="14"/>
      <c r="E28" s="14"/>
    </row>
  </sheetData>
  <sheetProtection/>
  <mergeCells count="10">
    <mergeCell ref="A11:F11"/>
    <mergeCell ref="A18:F1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31">
      <selection activeCell="R15" sqref="R15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42</v>
      </c>
    </row>
    <row r="2" ht="12.75">
      <c r="M2" t="s">
        <v>26</v>
      </c>
    </row>
    <row r="3" ht="12.75">
      <c r="M3" t="s">
        <v>27</v>
      </c>
    </row>
    <row r="4" ht="12.75">
      <c r="M4" t="s">
        <v>28</v>
      </c>
    </row>
    <row r="5" spans="1:16" ht="12.75">
      <c r="A5" s="24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24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P7" s="1" t="s">
        <v>1</v>
      </c>
    </row>
    <row r="8" spans="1:16" ht="12.75">
      <c r="A8" s="25" t="s">
        <v>45</v>
      </c>
      <c r="B8" s="25" t="s">
        <v>46</v>
      </c>
      <c r="C8" s="25" t="s">
        <v>47</v>
      </c>
      <c r="D8" s="18" t="s">
        <v>48</v>
      </c>
      <c r="E8" s="18" t="s">
        <v>5</v>
      </c>
      <c r="F8" s="18"/>
      <c r="G8" s="18"/>
      <c r="H8" s="18"/>
      <c r="I8" s="18"/>
      <c r="J8" s="18" t="s">
        <v>6</v>
      </c>
      <c r="K8" s="18"/>
      <c r="L8" s="18"/>
      <c r="M8" s="18"/>
      <c r="N8" s="18"/>
      <c r="O8" s="18"/>
      <c r="P8" s="19" t="s">
        <v>49</v>
      </c>
    </row>
    <row r="9" spans="1:16" ht="12.75">
      <c r="A9" s="18"/>
      <c r="B9" s="18"/>
      <c r="C9" s="18"/>
      <c r="D9" s="18"/>
      <c r="E9" s="19" t="s">
        <v>7</v>
      </c>
      <c r="F9" s="18" t="s">
        <v>50</v>
      </c>
      <c r="G9" s="18" t="s">
        <v>51</v>
      </c>
      <c r="H9" s="18"/>
      <c r="I9" s="18" t="s">
        <v>52</v>
      </c>
      <c r="J9" s="19" t="s">
        <v>7</v>
      </c>
      <c r="K9" s="18" t="s">
        <v>8</v>
      </c>
      <c r="L9" s="18" t="s">
        <v>50</v>
      </c>
      <c r="M9" s="18" t="s">
        <v>51</v>
      </c>
      <c r="N9" s="18"/>
      <c r="O9" s="18" t="s">
        <v>52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53</v>
      </c>
      <c r="H10" s="18" t="s">
        <v>54</v>
      </c>
      <c r="I10" s="18"/>
      <c r="J10" s="18"/>
      <c r="K10" s="18"/>
      <c r="L10" s="18"/>
      <c r="M10" s="18" t="s">
        <v>53</v>
      </c>
      <c r="N10" s="18" t="s">
        <v>54</v>
      </c>
      <c r="O10" s="18"/>
      <c r="P10" s="18"/>
    </row>
    <row r="11" spans="1:16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12.75">
      <c r="A13" s="26" t="s">
        <v>55</v>
      </c>
      <c r="B13" s="27"/>
      <c r="C13" s="28"/>
      <c r="D13" s="29" t="s">
        <v>56</v>
      </c>
      <c r="E13" s="30">
        <v>46010</v>
      </c>
      <c r="F13" s="31">
        <v>46010</v>
      </c>
      <c r="G13" s="31">
        <v>0</v>
      </c>
      <c r="H13" s="31">
        <v>0</v>
      </c>
      <c r="I13" s="31">
        <v>0</v>
      </c>
      <c r="J13" s="30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0">
        <f aca="true" t="shared" si="0" ref="P13:P45">E13+J13</f>
        <v>46010</v>
      </c>
    </row>
    <row r="14" spans="1:16" ht="12.75">
      <c r="A14" s="26" t="s">
        <v>57</v>
      </c>
      <c r="B14" s="27"/>
      <c r="C14" s="28"/>
      <c r="D14" s="29" t="s">
        <v>56</v>
      </c>
      <c r="E14" s="30">
        <v>46010</v>
      </c>
      <c r="F14" s="31">
        <v>46010</v>
      </c>
      <c r="G14" s="31">
        <v>0</v>
      </c>
      <c r="H14" s="31">
        <v>0</v>
      </c>
      <c r="I14" s="31">
        <v>0</v>
      </c>
      <c r="J14" s="30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0">
        <f t="shared" si="0"/>
        <v>46010</v>
      </c>
    </row>
    <row r="15" spans="1:16" ht="51">
      <c r="A15" s="32" t="s">
        <v>58</v>
      </c>
      <c r="B15" s="32" t="s">
        <v>59</v>
      </c>
      <c r="C15" s="33" t="s">
        <v>60</v>
      </c>
      <c r="D15" s="34" t="s">
        <v>61</v>
      </c>
      <c r="E15" s="35">
        <v>26010</v>
      </c>
      <c r="F15" s="36">
        <v>26010</v>
      </c>
      <c r="G15" s="36">
        <v>0</v>
      </c>
      <c r="H15" s="36">
        <v>0</v>
      </c>
      <c r="I15" s="36">
        <v>0</v>
      </c>
      <c r="J15" s="35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5">
        <f t="shared" si="0"/>
        <v>26010</v>
      </c>
    </row>
    <row r="16" spans="1:16" ht="25.5">
      <c r="A16" s="32" t="s">
        <v>62</v>
      </c>
      <c r="B16" s="32" t="s">
        <v>63</v>
      </c>
      <c r="C16" s="33" t="s">
        <v>64</v>
      </c>
      <c r="D16" s="34" t="s">
        <v>65</v>
      </c>
      <c r="E16" s="35">
        <v>20000</v>
      </c>
      <c r="F16" s="36">
        <v>20000</v>
      </c>
      <c r="G16" s="36">
        <v>0</v>
      </c>
      <c r="H16" s="36">
        <v>0</v>
      </c>
      <c r="I16" s="36">
        <v>0</v>
      </c>
      <c r="J16" s="35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5">
        <f t="shared" si="0"/>
        <v>20000</v>
      </c>
    </row>
    <row r="17" spans="1:16" ht="89.25">
      <c r="A17" s="26" t="s">
        <v>66</v>
      </c>
      <c r="B17" s="27"/>
      <c r="C17" s="28"/>
      <c r="D17" s="29" t="s">
        <v>67</v>
      </c>
      <c r="E17" s="30">
        <v>117812</v>
      </c>
      <c r="F17" s="31">
        <v>117812</v>
      </c>
      <c r="G17" s="31">
        <v>0</v>
      </c>
      <c r="H17" s="31">
        <v>0</v>
      </c>
      <c r="I17" s="31">
        <v>0</v>
      </c>
      <c r="J17" s="30">
        <v>-492516</v>
      </c>
      <c r="K17" s="31">
        <v>0</v>
      </c>
      <c r="L17" s="31">
        <v>0</v>
      </c>
      <c r="M17" s="31">
        <v>0</v>
      </c>
      <c r="N17" s="31">
        <v>0</v>
      </c>
      <c r="O17" s="31">
        <v>-492516</v>
      </c>
      <c r="P17" s="30">
        <f t="shared" si="0"/>
        <v>-374704</v>
      </c>
    </row>
    <row r="18" spans="1:16" ht="89.25">
      <c r="A18" s="26" t="s">
        <v>68</v>
      </c>
      <c r="B18" s="27"/>
      <c r="C18" s="28"/>
      <c r="D18" s="29" t="s">
        <v>67</v>
      </c>
      <c r="E18" s="30">
        <v>117812</v>
      </c>
      <c r="F18" s="31">
        <v>117812</v>
      </c>
      <c r="G18" s="31">
        <v>0</v>
      </c>
      <c r="H18" s="31">
        <v>0</v>
      </c>
      <c r="I18" s="31">
        <v>0</v>
      </c>
      <c r="J18" s="30">
        <v>-492516</v>
      </c>
      <c r="K18" s="31">
        <v>0</v>
      </c>
      <c r="L18" s="31">
        <v>0</v>
      </c>
      <c r="M18" s="31">
        <v>0</v>
      </c>
      <c r="N18" s="31">
        <v>0</v>
      </c>
      <c r="O18" s="31">
        <v>-492516</v>
      </c>
      <c r="P18" s="30">
        <f t="shared" si="0"/>
        <v>-374704</v>
      </c>
    </row>
    <row r="19" spans="1:16" ht="25.5">
      <c r="A19" s="32" t="s">
        <v>69</v>
      </c>
      <c r="B19" s="32" t="s">
        <v>70</v>
      </c>
      <c r="C19" s="33" t="s">
        <v>71</v>
      </c>
      <c r="D19" s="34" t="s">
        <v>72</v>
      </c>
      <c r="E19" s="35">
        <v>107812</v>
      </c>
      <c r="F19" s="36">
        <v>107812</v>
      </c>
      <c r="G19" s="36">
        <v>0</v>
      </c>
      <c r="H19" s="36">
        <v>0</v>
      </c>
      <c r="I19" s="36">
        <v>0</v>
      </c>
      <c r="J19" s="35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5">
        <f t="shared" si="0"/>
        <v>107812</v>
      </c>
    </row>
    <row r="20" spans="1:16" ht="38.25">
      <c r="A20" s="32" t="s">
        <v>73</v>
      </c>
      <c r="B20" s="32" t="s">
        <v>74</v>
      </c>
      <c r="C20" s="33" t="s">
        <v>75</v>
      </c>
      <c r="D20" s="34" t="s">
        <v>76</v>
      </c>
      <c r="E20" s="35">
        <v>10000</v>
      </c>
      <c r="F20" s="36">
        <v>10000</v>
      </c>
      <c r="G20" s="36">
        <v>0</v>
      </c>
      <c r="H20" s="36">
        <v>0</v>
      </c>
      <c r="I20" s="36">
        <v>0</v>
      </c>
      <c r="J20" s="35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5">
        <f t="shared" si="0"/>
        <v>10000</v>
      </c>
    </row>
    <row r="21" spans="1:16" ht="25.5">
      <c r="A21" s="32" t="s">
        <v>77</v>
      </c>
      <c r="B21" s="32" t="s">
        <v>78</v>
      </c>
      <c r="C21" s="33" t="s">
        <v>79</v>
      </c>
      <c r="D21" s="34" t="s">
        <v>80</v>
      </c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5">
        <v>-492516</v>
      </c>
      <c r="K21" s="36">
        <v>0</v>
      </c>
      <c r="L21" s="36">
        <v>0</v>
      </c>
      <c r="M21" s="36">
        <v>0</v>
      </c>
      <c r="N21" s="36">
        <v>0</v>
      </c>
      <c r="O21" s="36">
        <v>-492516</v>
      </c>
      <c r="P21" s="35">
        <f t="shared" si="0"/>
        <v>-492516</v>
      </c>
    </row>
    <row r="22" spans="1:16" ht="12.75">
      <c r="A22" s="26" t="s">
        <v>81</v>
      </c>
      <c r="B22" s="27"/>
      <c r="C22" s="28"/>
      <c r="D22" s="29" t="s">
        <v>82</v>
      </c>
      <c r="E22" s="30">
        <v>241650</v>
      </c>
      <c r="F22" s="31">
        <v>241650</v>
      </c>
      <c r="G22" s="31">
        <v>-53226</v>
      </c>
      <c r="H22" s="31">
        <v>124095</v>
      </c>
      <c r="I22" s="31">
        <v>0</v>
      </c>
      <c r="J22" s="30">
        <v>85000</v>
      </c>
      <c r="K22" s="31">
        <v>83956</v>
      </c>
      <c r="L22" s="31">
        <v>0</v>
      </c>
      <c r="M22" s="31">
        <v>0</v>
      </c>
      <c r="N22" s="31">
        <v>0</v>
      </c>
      <c r="O22" s="31">
        <v>85000</v>
      </c>
      <c r="P22" s="30">
        <f t="shared" si="0"/>
        <v>326650</v>
      </c>
    </row>
    <row r="23" spans="1:16" ht="12.75">
      <c r="A23" s="26" t="s">
        <v>83</v>
      </c>
      <c r="B23" s="27"/>
      <c r="C23" s="28"/>
      <c r="D23" s="29" t="s">
        <v>82</v>
      </c>
      <c r="E23" s="30">
        <v>241650</v>
      </c>
      <c r="F23" s="31">
        <v>241650</v>
      </c>
      <c r="G23" s="31">
        <v>-53226</v>
      </c>
      <c r="H23" s="31">
        <v>124095</v>
      </c>
      <c r="I23" s="31">
        <v>0</v>
      </c>
      <c r="J23" s="30">
        <v>85000</v>
      </c>
      <c r="K23" s="31">
        <v>83956</v>
      </c>
      <c r="L23" s="31">
        <v>0</v>
      </c>
      <c r="M23" s="31">
        <v>0</v>
      </c>
      <c r="N23" s="31">
        <v>0</v>
      </c>
      <c r="O23" s="31">
        <v>85000</v>
      </c>
      <c r="P23" s="30">
        <f t="shared" si="0"/>
        <v>326650</v>
      </c>
    </row>
    <row r="24" spans="1:16" ht="63.75">
      <c r="A24" s="32" t="s">
        <v>84</v>
      </c>
      <c r="B24" s="32" t="s">
        <v>85</v>
      </c>
      <c r="C24" s="33" t="s">
        <v>86</v>
      </c>
      <c r="D24" s="34" t="s">
        <v>87</v>
      </c>
      <c r="E24" s="35">
        <v>232050</v>
      </c>
      <c r="F24" s="36">
        <v>232050</v>
      </c>
      <c r="G24" s="36">
        <v>-53226</v>
      </c>
      <c r="H24" s="36">
        <v>124095</v>
      </c>
      <c r="I24" s="36">
        <v>0</v>
      </c>
      <c r="J24" s="35">
        <v>85000</v>
      </c>
      <c r="K24" s="36">
        <v>83956</v>
      </c>
      <c r="L24" s="36">
        <v>0</v>
      </c>
      <c r="M24" s="36">
        <v>0</v>
      </c>
      <c r="N24" s="36">
        <v>0</v>
      </c>
      <c r="O24" s="36">
        <v>85000</v>
      </c>
      <c r="P24" s="35">
        <f t="shared" si="0"/>
        <v>317050</v>
      </c>
    </row>
    <row r="25" spans="1:16" ht="25.5">
      <c r="A25" s="32" t="s">
        <v>88</v>
      </c>
      <c r="B25" s="32" t="s">
        <v>89</v>
      </c>
      <c r="C25" s="33" t="s">
        <v>90</v>
      </c>
      <c r="D25" s="34" t="s">
        <v>91</v>
      </c>
      <c r="E25" s="35">
        <v>9600</v>
      </c>
      <c r="F25" s="36">
        <v>9600</v>
      </c>
      <c r="G25" s="36">
        <v>0</v>
      </c>
      <c r="H25" s="36">
        <v>0</v>
      </c>
      <c r="I25" s="36">
        <v>0</v>
      </c>
      <c r="J25" s="35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5">
        <f t="shared" si="0"/>
        <v>9600</v>
      </c>
    </row>
    <row r="26" spans="1:16" ht="25.5">
      <c r="A26" s="32" t="s">
        <v>92</v>
      </c>
      <c r="B26" s="32" t="s">
        <v>93</v>
      </c>
      <c r="C26" s="33" t="s">
        <v>90</v>
      </c>
      <c r="D26" s="34" t="s">
        <v>94</v>
      </c>
      <c r="E26" s="35">
        <v>-910660</v>
      </c>
      <c r="F26" s="36">
        <v>-910660</v>
      </c>
      <c r="G26" s="36">
        <v>-746437</v>
      </c>
      <c r="H26" s="36">
        <v>0</v>
      </c>
      <c r="I26" s="36">
        <v>0</v>
      </c>
      <c r="J26" s="35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5">
        <f t="shared" si="0"/>
        <v>-910660</v>
      </c>
    </row>
    <row r="27" spans="1:16" ht="25.5">
      <c r="A27" s="32" t="s">
        <v>95</v>
      </c>
      <c r="B27" s="32" t="s">
        <v>96</v>
      </c>
      <c r="C27" s="33" t="s">
        <v>90</v>
      </c>
      <c r="D27" s="34" t="s">
        <v>97</v>
      </c>
      <c r="E27" s="35">
        <v>910660</v>
      </c>
      <c r="F27" s="36">
        <v>910660</v>
      </c>
      <c r="G27" s="36">
        <v>746437</v>
      </c>
      <c r="H27" s="36">
        <v>0</v>
      </c>
      <c r="I27" s="36">
        <v>0</v>
      </c>
      <c r="J27" s="35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5">
        <f t="shared" si="0"/>
        <v>910660</v>
      </c>
    </row>
    <row r="28" spans="1:16" ht="25.5">
      <c r="A28" s="26" t="s">
        <v>98</v>
      </c>
      <c r="B28" s="27"/>
      <c r="C28" s="28"/>
      <c r="D28" s="29" t="s">
        <v>99</v>
      </c>
      <c r="E28" s="30">
        <v>-2432863</v>
      </c>
      <c r="F28" s="31">
        <v>-2432863</v>
      </c>
      <c r="G28" s="31">
        <v>0</v>
      </c>
      <c r="H28" s="31">
        <v>0</v>
      </c>
      <c r="I28" s="31">
        <v>0</v>
      </c>
      <c r="J28" s="30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0">
        <f t="shared" si="0"/>
        <v>-2432863</v>
      </c>
    </row>
    <row r="29" spans="1:16" ht="25.5">
      <c r="A29" s="26" t="s">
        <v>100</v>
      </c>
      <c r="B29" s="27"/>
      <c r="C29" s="28"/>
      <c r="D29" s="29" t="s">
        <v>99</v>
      </c>
      <c r="E29" s="30">
        <v>-2432863</v>
      </c>
      <c r="F29" s="31">
        <v>-2432863</v>
      </c>
      <c r="G29" s="31">
        <v>0</v>
      </c>
      <c r="H29" s="31">
        <v>0</v>
      </c>
      <c r="I29" s="31">
        <v>0</v>
      </c>
      <c r="J29" s="30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0">
        <f t="shared" si="0"/>
        <v>-2432863</v>
      </c>
    </row>
    <row r="30" spans="1:16" ht="25.5">
      <c r="A30" s="32" t="s">
        <v>101</v>
      </c>
      <c r="B30" s="32" t="s">
        <v>102</v>
      </c>
      <c r="C30" s="33" t="s">
        <v>103</v>
      </c>
      <c r="D30" s="34" t="s">
        <v>104</v>
      </c>
      <c r="E30" s="35">
        <v>-25000</v>
      </c>
      <c r="F30" s="36">
        <v>-25000</v>
      </c>
      <c r="G30" s="36">
        <v>0</v>
      </c>
      <c r="H30" s="36">
        <v>0</v>
      </c>
      <c r="I30" s="36">
        <v>0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5">
        <f t="shared" si="0"/>
        <v>-25000</v>
      </c>
    </row>
    <row r="31" spans="1:16" ht="38.25">
      <c r="A31" s="32" t="s">
        <v>105</v>
      </c>
      <c r="B31" s="32" t="s">
        <v>106</v>
      </c>
      <c r="C31" s="33" t="s">
        <v>60</v>
      </c>
      <c r="D31" s="34" t="s">
        <v>107</v>
      </c>
      <c r="E31" s="35">
        <v>0</v>
      </c>
      <c r="F31" s="36">
        <v>0</v>
      </c>
      <c r="G31" s="36">
        <v>0</v>
      </c>
      <c r="H31" s="36">
        <v>0</v>
      </c>
      <c r="I31" s="36">
        <v>0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f t="shared" si="0"/>
        <v>0</v>
      </c>
    </row>
    <row r="32" spans="1:16" ht="38.25">
      <c r="A32" s="32" t="s">
        <v>108</v>
      </c>
      <c r="B32" s="32" t="s">
        <v>109</v>
      </c>
      <c r="C32" s="33" t="s">
        <v>110</v>
      </c>
      <c r="D32" s="34" t="s">
        <v>111</v>
      </c>
      <c r="E32" s="35">
        <v>-2422863</v>
      </c>
      <c r="F32" s="36">
        <v>-2422863</v>
      </c>
      <c r="G32" s="36">
        <v>0</v>
      </c>
      <c r="H32" s="36">
        <v>0</v>
      </c>
      <c r="I32" s="36">
        <v>0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f t="shared" si="0"/>
        <v>-2422863</v>
      </c>
    </row>
    <row r="33" spans="1:16" ht="12.75">
      <c r="A33" s="32" t="s">
        <v>112</v>
      </c>
      <c r="B33" s="32" t="s">
        <v>113</v>
      </c>
      <c r="C33" s="33" t="s">
        <v>114</v>
      </c>
      <c r="D33" s="34" t="s">
        <v>115</v>
      </c>
      <c r="E33" s="35">
        <v>-500000</v>
      </c>
      <c r="F33" s="36">
        <v>-500000</v>
      </c>
      <c r="G33" s="36">
        <v>0</v>
      </c>
      <c r="H33" s="36">
        <v>0</v>
      </c>
      <c r="I33" s="36">
        <v>0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5">
        <f t="shared" si="0"/>
        <v>-500000</v>
      </c>
    </row>
    <row r="34" spans="1:16" ht="25.5">
      <c r="A34" s="32" t="s">
        <v>116</v>
      </c>
      <c r="B34" s="32" t="s">
        <v>117</v>
      </c>
      <c r="C34" s="33" t="s">
        <v>114</v>
      </c>
      <c r="D34" s="34" t="s">
        <v>118</v>
      </c>
      <c r="E34" s="35">
        <v>-2000000</v>
      </c>
      <c r="F34" s="36">
        <v>-2000000</v>
      </c>
      <c r="G34" s="36">
        <v>0</v>
      </c>
      <c r="H34" s="36">
        <v>0</v>
      </c>
      <c r="I34" s="36">
        <v>0</v>
      </c>
      <c r="J34" s="35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5">
        <f t="shared" si="0"/>
        <v>-2000000</v>
      </c>
    </row>
    <row r="35" spans="1:16" ht="25.5">
      <c r="A35" s="32" t="s">
        <v>119</v>
      </c>
      <c r="B35" s="32" t="s">
        <v>120</v>
      </c>
      <c r="C35" s="33" t="s">
        <v>114</v>
      </c>
      <c r="D35" s="34" t="s">
        <v>121</v>
      </c>
      <c r="E35" s="35">
        <v>2500000</v>
      </c>
      <c r="F35" s="36">
        <v>2500000</v>
      </c>
      <c r="G35" s="36">
        <v>0</v>
      </c>
      <c r="H35" s="36">
        <v>0</v>
      </c>
      <c r="I35" s="36">
        <v>0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5">
        <f t="shared" si="0"/>
        <v>2500000</v>
      </c>
    </row>
    <row r="36" spans="1:16" ht="38.25">
      <c r="A36" s="32" t="s">
        <v>122</v>
      </c>
      <c r="B36" s="32" t="s">
        <v>123</v>
      </c>
      <c r="C36" s="33" t="s">
        <v>114</v>
      </c>
      <c r="D36" s="34" t="s">
        <v>124</v>
      </c>
      <c r="E36" s="35">
        <v>-10000</v>
      </c>
      <c r="F36" s="36">
        <v>-10000</v>
      </c>
      <c r="G36" s="36">
        <v>0</v>
      </c>
      <c r="H36" s="36">
        <v>0</v>
      </c>
      <c r="I36" s="36">
        <v>0</v>
      </c>
      <c r="J36" s="35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5">
        <f t="shared" si="0"/>
        <v>-10000</v>
      </c>
    </row>
    <row r="37" spans="1:16" ht="25.5">
      <c r="A37" s="32" t="s">
        <v>125</v>
      </c>
      <c r="B37" s="32" t="s">
        <v>63</v>
      </c>
      <c r="C37" s="33" t="s">
        <v>64</v>
      </c>
      <c r="D37" s="34" t="s">
        <v>65</v>
      </c>
      <c r="E37" s="35">
        <v>25000</v>
      </c>
      <c r="F37" s="36">
        <v>25000</v>
      </c>
      <c r="G37" s="36">
        <v>0</v>
      </c>
      <c r="H37" s="36">
        <v>0</v>
      </c>
      <c r="I37" s="36">
        <v>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f t="shared" si="0"/>
        <v>25000</v>
      </c>
    </row>
    <row r="38" spans="1:16" ht="12.75">
      <c r="A38" s="26" t="s">
        <v>126</v>
      </c>
      <c r="B38" s="27"/>
      <c r="C38" s="28"/>
      <c r="D38" s="29" t="s">
        <v>127</v>
      </c>
      <c r="E38" s="30">
        <v>30000</v>
      </c>
      <c r="F38" s="31">
        <v>30000</v>
      </c>
      <c r="G38" s="31">
        <v>0</v>
      </c>
      <c r="H38" s="31">
        <v>0</v>
      </c>
      <c r="I38" s="31">
        <v>0</v>
      </c>
      <c r="J38" s="30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0">
        <f t="shared" si="0"/>
        <v>30000</v>
      </c>
    </row>
    <row r="39" spans="1:16" ht="12.75">
      <c r="A39" s="26" t="s">
        <v>128</v>
      </c>
      <c r="B39" s="27"/>
      <c r="C39" s="28"/>
      <c r="D39" s="29" t="s">
        <v>127</v>
      </c>
      <c r="E39" s="30">
        <v>30000</v>
      </c>
      <c r="F39" s="31">
        <v>30000</v>
      </c>
      <c r="G39" s="31">
        <v>0</v>
      </c>
      <c r="H39" s="31">
        <v>0</v>
      </c>
      <c r="I39" s="31">
        <v>0</v>
      </c>
      <c r="J39" s="30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0">
        <f t="shared" si="0"/>
        <v>30000</v>
      </c>
    </row>
    <row r="40" spans="1:16" ht="25.5">
      <c r="A40" s="32" t="s">
        <v>129</v>
      </c>
      <c r="B40" s="32" t="s">
        <v>130</v>
      </c>
      <c r="C40" s="33" t="s">
        <v>75</v>
      </c>
      <c r="D40" s="34" t="s">
        <v>131</v>
      </c>
      <c r="E40" s="35">
        <v>30000</v>
      </c>
      <c r="F40" s="36">
        <v>30000</v>
      </c>
      <c r="G40" s="36">
        <v>0</v>
      </c>
      <c r="H40" s="36">
        <v>0</v>
      </c>
      <c r="I40" s="36">
        <v>0</v>
      </c>
      <c r="J40" s="35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5">
        <f t="shared" si="0"/>
        <v>30000</v>
      </c>
    </row>
    <row r="41" spans="1:16" ht="25.5">
      <c r="A41" s="26" t="s">
        <v>132</v>
      </c>
      <c r="B41" s="27"/>
      <c r="C41" s="28"/>
      <c r="D41" s="29" t="s">
        <v>133</v>
      </c>
      <c r="E41" s="30">
        <v>250893.19</v>
      </c>
      <c r="F41" s="31">
        <v>250893.19</v>
      </c>
      <c r="G41" s="31">
        <v>0</v>
      </c>
      <c r="H41" s="31">
        <v>0</v>
      </c>
      <c r="I41" s="31">
        <v>0</v>
      </c>
      <c r="J41" s="30">
        <v>50000</v>
      </c>
      <c r="K41" s="31">
        <v>0</v>
      </c>
      <c r="L41" s="31">
        <v>0</v>
      </c>
      <c r="M41" s="31">
        <v>0</v>
      </c>
      <c r="N41" s="31">
        <v>0</v>
      </c>
      <c r="O41" s="31">
        <v>50000</v>
      </c>
      <c r="P41" s="30">
        <f t="shared" si="0"/>
        <v>300893.19</v>
      </c>
    </row>
    <row r="42" spans="1:16" ht="25.5">
      <c r="A42" s="26" t="s">
        <v>134</v>
      </c>
      <c r="B42" s="27"/>
      <c r="C42" s="28"/>
      <c r="D42" s="29" t="s">
        <v>133</v>
      </c>
      <c r="E42" s="30">
        <v>250893.19</v>
      </c>
      <c r="F42" s="31">
        <v>250893.19</v>
      </c>
      <c r="G42" s="31">
        <v>0</v>
      </c>
      <c r="H42" s="31">
        <v>0</v>
      </c>
      <c r="I42" s="31">
        <v>0</v>
      </c>
      <c r="J42" s="30">
        <v>50000</v>
      </c>
      <c r="K42" s="31">
        <v>0</v>
      </c>
      <c r="L42" s="31">
        <v>0</v>
      </c>
      <c r="M42" s="31">
        <v>0</v>
      </c>
      <c r="N42" s="31">
        <v>0</v>
      </c>
      <c r="O42" s="31">
        <v>50000</v>
      </c>
      <c r="P42" s="30">
        <f t="shared" si="0"/>
        <v>300893.19</v>
      </c>
    </row>
    <row r="43" spans="1:16" ht="12.75">
      <c r="A43" s="32" t="s">
        <v>135</v>
      </c>
      <c r="B43" s="32" t="s">
        <v>136</v>
      </c>
      <c r="C43" s="33" t="s">
        <v>102</v>
      </c>
      <c r="D43" s="34" t="s">
        <v>15</v>
      </c>
      <c r="E43" s="35">
        <v>149893.19</v>
      </c>
      <c r="F43" s="36">
        <v>149893.19</v>
      </c>
      <c r="G43" s="36">
        <v>0</v>
      </c>
      <c r="H43" s="36">
        <v>0</v>
      </c>
      <c r="I43" s="36">
        <v>0</v>
      </c>
      <c r="J43" s="35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5">
        <f t="shared" si="0"/>
        <v>149893.19</v>
      </c>
    </row>
    <row r="44" spans="1:16" ht="38.25">
      <c r="A44" s="32" t="s">
        <v>137</v>
      </c>
      <c r="B44" s="32" t="s">
        <v>138</v>
      </c>
      <c r="C44" s="33" t="s">
        <v>102</v>
      </c>
      <c r="D44" s="34" t="s">
        <v>139</v>
      </c>
      <c r="E44" s="35">
        <v>101000</v>
      </c>
      <c r="F44" s="36">
        <v>101000</v>
      </c>
      <c r="G44" s="36">
        <v>0</v>
      </c>
      <c r="H44" s="36">
        <v>0</v>
      </c>
      <c r="I44" s="36">
        <v>0</v>
      </c>
      <c r="J44" s="35">
        <v>50000</v>
      </c>
      <c r="K44" s="36">
        <v>0</v>
      </c>
      <c r="L44" s="36">
        <v>0</v>
      </c>
      <c r="M44" s="36">
        <v>0</v>
      </c>
      <c r="N44" s="36">
        <v>0</v>
      </c>
      <c r="O44" s="36">
        <v>50000</v>
      </c>
      <c r="P44" s="35">
        <f t="shared" si="0"/>
        <v>151000</v>
      </c>
    </row>
    <row r="45" spans="1:16" ht="12.75">
      <c r="A45" s="37" t="s">
        <v>17</v>
      </c>
      <c r="B45" s="37" t="s">
        <v>17</v>
      </c>
      <c r="C45" s="38" t="s">
        <v>17</v>
      </c>
      <c r="D45" s="30" t="s">
        <v>4</v>
      </c>
      <c r="E45" s="30">
        <v>-1746497.81</v>
      </c>
      <c r="F45" s="30">
        <v>-1746497.81</v>
      </c>
      <c r="G45" s="30">
        <v>-53226</v>
      </c>
      <c r="H45" s="30">
        <v>124095</v>
      </c>
      <c r="I45" s="30">
        <v>0</v>
      </c>
      <c r="J45" s="30">
        <v>-357516</v>
      </c>
      <c r="K45" s="30">
        <v>83956</v>
      </c>
      <c r="L45" s="30">
        <v>0</v>
      </c>
      <c r="M45" s="30">
        <v>0</v>
      </c>
      <c r="N45" s="30">
        <v>0</v>
      </c>
      <c r="O45" s="30">
        <v>-357516</v>
      </c>
      <c r="P45" s="30">
        <f t="shared" si="0"/>
        <v>-2104013.81</v>
      </c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5" t="s">
        <v>140</v>
      </c>
      <c r="C48" s="14"/>
      <c r="D48" s="14"/>
      <c r="E48" s="14"/>
      <c r="F48" s="14"/>
      <c r="G48" s="14"/>
      <c r="H48" s="14"/>
      <c r="I48" s="15" t="s">
        <v>24</v>
      </c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</sheetData>
  <sheetProtection/>
  <mergeCells count="22">
    <mergeCell ref="M9:N9"/>
    <mergeCell ref="O9:O11"/>
    <mergeCell ref="G10:G11"/>
    <mergeCell ref="H10:H11"/>
    <mergeCell ref="M10:M11"/>
    <mergeCell ref="N10:N11"/>
    <mergeCell ref="F9:F11"/>
    <mergeCell ref="G9:H9"/>
    <mergeCell ref="I9:I11"/>
    <mergeCell ref="J9:J11"/>
    <mergeCell ref="K9:K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13.625" style="0" customWidth="1"/>
    <col min="2" max="2" width="29.25390625" style="0" customWidth="1"/>
    <col min="3" max="3" width="14.25390625" style="0" customWidth="1"/>
    <col min="4" max="4" width="14.75390625" style="0" customWidth="1"/>
    <col min="5" max="5" width="13.125" style="0" customWidth="1"/>
    <col min="6" max="15" width="0" style="0" hidden="1" customWidth="1"/>
    <col min="16" max="18" width="11.75390625" style="0" customWidth="1"/>
    <col min="19" max="19" width="15.00390625" style="0" customWidth="1"/>
    <col min="20" max="20" width="16.25390625" style="0" customWidth="1"/>
  </cols>
  <sheetData>
    <row r="1" spans="1:20" ht="32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108"/>
      <c r="L1" s="109"/>
      <c r="M1" s="109"/>
      <c r="N1" s="109"/>
      <c r="O1" s="109"/>
      <c r="P1" s="110"/>
      <c r="Q1" s="110"/>
      <c r="R1" s="110"/>
      <c r="S1" s="111" t="s">
        <v>162</v>
      </c>
      <c r="T1" s="112"/>
    </row>
    <row r="2" spans="1:20" ht="36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108"/>
      <c r="L2" s="109"/>
      <c r="M2" s="109"/>
      <c r="N2" s="109"/>
      <c r="O2" s="109"/>
      <c r="P2" s="110"/>
      <c r="Q2" s="110"/>
      <c r="R2" s="110"/>
      <c r="S2" s="113" t="s">
        <v>163</v>
      </c>
      <c r="T2" s="114"/>
    </row>
    <row r="3" spans="1:20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115"/>
      <c r="L3" s="110"/>
      <c r="M3" s="110"/>
      <c r="N3" s="110"/>
      <c r="O3" s="110"/>
      <c r="P3" s="110"/>
      <c r="Q3" s="110"/>
      <c r="R3" s="110"/>
      <c r="S3" s="116" t="s">
        <v>28</v>
      </c>
      <c r="T3" s="112"/>
    </row>
    <row r="4" spans="1:20" ht="18.75">
      <c r="A4" s="96"/>
      <c r="B4" s="96"/>
      <c r="C4" s="96"/>
      <c r="D4" s="96"/>
      <c r="E4" s="96"/>
      <c r="F4" s="96"/>
      <c r="G4" s="96"/>
      <c r="H4" s="96"/>
      <c r="I4" s="96"/>
      <c r="J4" s="96"/>
      <c r="K4" s="117"/>
      <c r="L4" s="109"/>
      <c r="M4" s="109"/>
      <c r="N4" s="109"/>
      <c r="O4" s="109"/>
      <c r="P4" s="110"/>
      <c r="Q4" s="110"/>
      <c r="R4" s="110"/>
      <c r="S4" s="117"/>
      <c r="T4" s="109"/>
    </row>
    <row r="5" spans="1:20" ht="22.5">
      <c r="A5" s="118" t="s">
        <v>164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7"/>
      <c r="T5" s="17"/>
    </row>
    <row r="6" spans="1:20" ht="30" customHeight="1">
      <c r="A6" s="118" t="s">
        <v>165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20.25">
      <c r="A7" s="96"/>
      <c r="B7" s="96"/>
      <c r="C7" s="96"/>
      <c r="D7" s="96"/>
      <c r="E7" s="120" t="s">
        <v>19</v>
      </c>
      <c r="F7" s="121" t="s">
        <v>19</v>
      </c>
      <c r="G7" s="96"/>
      <c r="H7" s="122"/>
      <c r="I7" s="122"/>
      <c r="J7" s="122"/>
      <c r="K7" s="122"/>
      <c r="L7" s="122"/>
      <c r="M7" s="122"/>
      <c r="N7" s="122"/>
      <c r="O7" s="123"/>
      <c r="P7" s="123"/>
      <c r="Q7" s="123"/>
      <c r="R7" s="123"/>
      <c r="S7" s="123"/>
      <c r="T7" s="123" t="s">
        <v>1</v>
      </c>
    </row>
    <row r="8" spans="1:20" ht="15.75">
      <c r="A8" s="39" t="s">
        <v>141</v>
      </c>
      <c r="B8" s="39" t="s">
        <v>142</v>
      </c>
      <c r="C8" s="40" t="s">
        <v>143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 t="s">
        <v>144</v>
      </c>
      <c r="T8" s="42"/>
    </row>
    <row r="9" spans="1:20" ht="15.75">
      <c r="A9" s="43"/>
      <c r="B9" s="43"/>
      <c r="C9" s="40" t="s">
        <v>145</v>
      </c>
      <c r="D9" s="44" t="s">
        <v>146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7" t="s">
        <v>147</v>
      </c>
      <c r="T9" s="48" t="s">
        <v>4</v>
      </c>
    </row>
    <row r="10" spans="1:20" ht="47.25">
      <c r="A10" s="43"/>
      <c r="B10" s="43"/>
      <c r="C10" s="40"/>
      <c r="D10" s="49" t="s">
        <v>148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2" t="s">
        <v>149</v>
      </c>
      <c r="S10" s="53" t="s">
        <v>150</v>
      </c>
      <c r="T10" s="54"/>
    </row>
    <row r="11" spans="1:20" ht="12.75">
      <c r="A11" s="43"/>
      <c r="B11" s="43"/>
      <c r="C11" s="40"/>
      <c r="D11" s="55" t="s">
        <v>151</v>
      </c>
      <c r="E11" s="56" t="s">
        <v>152</v>
      </c>
      <c r="F11" s="56"/>
      <c r="G11" s="56"/>
      <c r="H11" s="56"/>
      <c r="I11" s="57"/>
      <c r="J11" s="58"/>
      <c r="K11" s="57"/>
      <c r="L11" s="59"/>
      <c r="M11" s="59"/>
      <c r="N11" s="59"/>
      <c r="O11" s="59"/>
      <c r="P11" s="60" t="s">
        <v>153</v>
      </c>
      <c r="Q11" s="61"/>
      <c r="R11" s="62" t="s">
        <v>153</v>
      </c>
      <c r="S11" s="63"/>
      <c r="T11" s="54"/>
    </row>
    <row r="12" spans="1:20" ht="12.75">
      <c r="A12" s="43"/>
      <c r="B12" s="43"/>
      <c r="C12" s="64"/>
      <c r="D12" s="65"/>
      <c r="E12" s="56"/>
      <c r="F12" s="56"/>
      <c r="G12" s="56"/>
      <c r="H12" s="56"/>
      <c r="I12" s="57"/>
      <c r="J12" s="66"/>
      <c r="K12" s="57"/>
      <c r="L12" s="59"/>
      <c r="M12" s="67"/>
      <c r="N12" s="67"/>
      <c r="O12" s="67"/>
      <c r="P12" s="68" t="s">
        <v>154</v>
      </c>
      <c r="Q12" s="67" t="s">
        <v>155</v>
      </c>
      <c r="R12" s="67" t="s">
        <v>155</v>
      </c>
      <c r="S12" s="69"/>
      <c r="T12" s="54"/>
    </row>
    <row r="13" spans="1:20" ht="12.75">
      <c r="A13" s="70"/>
      <c r="B13" s="70"/>
      <c r="C13" s="71"/>
      <c r="D13" s="72"/>
      <c r="E13" s="56"/>
      <c r="F13" s="56"/>
      <c r="G13" s="56"/>
      <c r="H13" s="56"/>
      <c r="I13" s="57"/>
      <c r="J13" s="59"/>
      <c r="K13" s="57"/>
      <c r="L13" s="59"/>
      <c r="M13" s="73"/>
      <c r="N13" s="73"/>
      <c r="O13" s="73"/>
      <c r="P13" s="74"/>
      <c r="Q13" s="73"/>
      <c r="R13" s="73"/>
      <c r="S13" s="75"/>
      <c r="T13" s="76"/>
    </row>
    <row r="14" spans="1:20" ht="12.75">
      <c r="A14" s="77">
        <v>1</v>
      </c>
      <c r="B14" s="77">
        <v>2</v>
      </c>
      <c r="C14" s="78">
        <v>3</v>
      </c>
      <c r="D14" s="77">
        <v>4</v>
      </c>
      <c r="E14" s="77">
        <v>5</v>
      </c>
      <c r="F14" s="77">
        <v>5</v>
      </c>
      <c r="G14" s="77">
        <v>6</v>
      </c>
      <c r="H14" s="77">
        <v>7</v>
      </c>
      <c r="I14" s="77">
        <v>8</v>
      </c>
      <c r="J14" s="77">
        <v>9</v>
      </c>
      <c r="K14" s="77">
        <v>10</v>
      </c>
      <c r="L14" s="77">
        <v>11</v>
      </c>
      <c r="M14" s="77">
        <v>12</v>
      </c>
      <c r="N14" s="77">
        <v>13</v>
      </c>
      <c r="O14" s="79">
        <v>14</v>
      </c>
      <c r="P14" s="79">
        <v>6</v>
      </c>
      <c r="Q14" s="79">
        <v>7</v>
      </c>
      <c r="R14" s="2">
        <v>8</v>
      </c>
      <c r="S14" s="78">
        <v>10</v>
      </c>
      <c r="T14" s="80">
        <v>11</v>
      </c>
    </row>
    <row r="15" spans="1:20" ht="14.25">
      <c r="A15" s="81" t="s">
        <v>156</v>
      </c>
      <c r="B15" s="82" t="s">
        <v>157</v>
      </c>
      <c r="C15" s="83"/>
      <c r="D15" s="84"/>
      <c r="E15" s="84">
        <v>35000</v>
      </c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5"/>
      <c r="Q15" s="85"/>
      <c r="R15" s="85"/>
      <c r="S15" s="83"/>
      <c r="T15" s="86"/>
    </row>
    <row r="16" spans="1:20" ht="15">
      <c r="A16" s="87"/>
      <c r="B16" s="88" t="s">
        <v>158</v>
      </c>
      <c r="C16" s="83"/>
      <c r="D16" s="84">
        <v>-2422863</v>
      </c>
      <c r="E16" s="84">
        <v>248593.19</v>
      </c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5">
        <v>13700</v>
      </c>
      <c r="Q16" s="85">
        <v>234893.19</v>
      </c>
      <c r="R16" s="85">
        <v>75000</v>
      </c>
      <c r="S16" s="83"/>
      <c r="T16" s="86"/>
    </row>
    <row r="17" spans="1:20" ht="15.75">
      <c r="A17" s="89"/>
      <c r="B17" s="90" t="s">
        <v>159</v>
      </c>
      <c r="C17" s="91"/>
      <c r="D17" s="91">
        <v>-2422863</v>
      </c>
      <c r="E17" s="92">
        <f>SUM(E15:E16)</f>
        <v>283593.19</v>
      </c>
      <c r="F17" s="91"/>
      <c r="G17" s="91"/>
      <c r="H17" s="91"/>
      <c r="I17" s="91"/>
      <c r="J17" s="91"/>
      <c r="K17" s="91"/>
      <c r="L17" s="91"/>
      <c r="M17" s="91"/>
      <c r="N17" s="91"/>
      <c r="O17" s="93"/>
      <c r="P17" s="93">
        <v>13700</v>
      </c>
      <c r="Q17" s="94">
        <f>Q16</f>
        <v>234893.19</v>
      </c>
      <c r="R17" s="93">
        <v>75000</v>
      </c>
      <c r="S17" s="91"/>
      <c r="T17" s="95"/>
    </row>
    <row r="18" spans="1:20" ht="12.75">
      <c r="A18" s="96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ht="18.7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 t="s">
        <v>160</v>
      </c>
      <c r="O19" s="101"/>
      <c r="P19" s="102"/>
      <c r="Q19" s="102"/>
      <c r="R19" s="102"/>
      <c r="S19" s="102"/>
      <c r="T19" s="103"/>
    </row>
    <row r="20" spans="1:20" ht="12.75">
      <c r="A20" s="96"/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8.75">
      <c r="A21" s="98"/>
      <c r="B21" s="104" t="s">
        <v>140</v>
      </c>
      <c r="C21" s="97"/>
      <c r="D21" s="97"/>
      <c r="E21" s="97"/>
      <c r="F21" s="105" t="s">
        <v>161</v>
      </c>
      <c r="G21" s="97"/>
      <c r="H21" s="97"/>
      <c r="I21" s="97"/>
      <c r="J21" s="97"/>
      <c r="K21" s="97"/>
      <c r="L21" s="97"/>
      <c r="M21" s="97"/>
      <c r="N21" s="106"/>
      <c r="O21" s="106"/>
      <c r="P21" s="107"/>
      <c r="Q21" s="107"/>
      <c r="R21" s="107"/>
      <c r="S21" s="107" t="s">
        <v>24</v>
      </c>
      <c r="T21" s="97"/>
    </row>
  </sheetData>
  <sheetProtection/>
  <mergeCells count="38">
    <mergeCell ref="N19:O19"/>
    <mergeCell ref="N21:O21"/>
    <mergeCell ref="P11:Q11"/>
    <mergeCell ref="S11:S13"/>
    <mergeCell ref="C12:C13"/>
    <mergeCell ref="J12:J13"/>
    <mergeCell ref="M12:M13"/>
    <mergeCell ref="N12:N13"/>
    <mergeCell ref="O12:O13"/>
    <mergeCell ref="P12:P13"/>
    <mergeCell ref="Q12:Q13"/>
    <mergeCell ref="R12:R13"/>
    <mergeCell ref="G11:G13"/>
    <mergeCell ref="H11:H13"/>
    <mergeCell ref="I11:I13"/>
    <mergeCell ref="K11:K13"/>
    <mergeCell ref="L11:L13"/>
    <mergeCell ref="M11:O11"/>
    <mergeCell ref="B8:B13"/>
    <mergeCell ref="C8:R8"/>
    <mergeCell ref="S8:T8"/>
    <mergeCell ref="C9:C11"/>
    <mergeCell ref="D9:R9"/>
    <mergeCell ref="T9:T13"/>
    <mergeCell ref="D10:Q10"/>
    <mergeCell ref="D11:D13"/>
    <mergeCell ref="E11:E13"/>
    <mergeCell ref="F11:F13"/>
    <mergeCell ref="K1:O1"/>
    <mergeCell ref="K2:O2"/>
    <mergeCell ref="S2:T2"/>
    <mergeCell ref="S3:T3"/>
    <mergeCell ref="K4:O4"/>
    <mergeCell ref="S4:T4"/>
    <mergeCell ref="A5:T5"/>
    <mergeCell ref="A6:T6"/>
    <mergeCell ref="A8:A13"/>
    <mergeCell ref="S1:T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N9" sqref="N9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625" style="0" customWidth="1"/>
    <col min="5" max="5" width="38.625" style="0" customWidth="1"/>
    <col min="6" max="6" width="11.875" style="0" customWidth="1"/>
    <col min="7" max="9" width="18.125" style="0" customWidth="1"/>
  </cols>
  <sheetData>
    <row r="1" spans="1:9" ht="27.75" customHeight="1">
      <c r="A1" s="124"/>
      <c r="B1" s="124"/>
      <c r="C1" s="124"/>
      <c r="D1" s="125"/>
      <c r="E1" s="125"/>
      <c r="F1" s="125"/>
      <c r="G1" s="126" t="s">
        <v>166</v>
      </c>
      <c r="H1" s="126"/>
      <c r="I1" s="126"/>
    </row>
    <row r="2" spans="1:9" ht="28.5" customHeight="1">
      <c r="A2" s="124"/>
      <c r="B2" s="124"/>
      <c r="C2" s="124"/>
      <c r="D2" s="125"/>
      <c r="E2" s="125"/>
      <c r="F2" s="125"/>
      <c r="G2" s="127" t="s">
        <v>28</v>
      </c>
      <c r="H2" s="127"/>
      <c r="I2" s="127"/>
    </row>
    <row r="3" spans="1:9" ht="18.75">
      <c r="A3" s="128" t="s">
        <v>43</v>
      </c>
      <c r="B3" s="128"/>
      <c r="C3" s="128"/>
      <c r="D3" s="128"/>
      <c r="E3" s="128"/>
      <c r="F3" s="128"/>
      <c r="G3" s="128"/>
      <c r="H3" s="128"/>
      <c r="I3" s="128"/>
    </row>
    <row r="4" spans="1:9" ht="18.75">
      <c r="A4" s="128" t="s">
        <v>167</v>
      </c>
      <c r="B4" s="129"/>
      <c r="C4" s="129"/>
      <c r="D4" s="129"/>
      <c r="E4" s="129"/>
      <c r="F4" s="129"/>
      <c r="G4" s="129"/>
      <c r="H4" s="129"/>
      <c r="I4" s="129"/>
    </row>
    <row r="5" spans="1:9" ht="18.75">
      <c r="A5" s="130"/>
      <c r="B5" s="131"/>
      <c r="C5" s="131"/>
      <c r="D5" s="132"/>
      <c r="E5" s="133" t="s">
        <v>19</v>
      </c>
      <c r="F5" s="133"/>
      <c r="G5" s="133"/>
      <c r="H5" s="133"/>
      <c r="I5" s="134" t="s">
        <v>1</v>
      </c>
    </row>
    <row r="6" spans="1:9" ht="99.75">
      <c r="A6" s="135" t="s">
        <v>45</v>
      </c>
      <c r="B6" s="135" t="s">
        <v>46</v>
      </c>
      <c r="C6" s="135" t="s">
        <v>47</v>
      </c>
      <c r="D6" s="136" t="s">
        <v>168</v>
      </c>
      <c r="E6" s="137" t="s">
        <v>169</v>
      </c>
      <c r="F6" s="137" t="s">
        <v>170</v>
      </c>
      <c r="G6" s="137" t="s">
        <v>171</v>
      </c>
      <c r="H6" s="137" t="s">
        <v>172</v>
      </c>
      <c r="I6" s="137" t="s">
        <v>173</v>
      </c>
    </row>
    <row r="7" spans="1:9" ht="89.25">
      <c r="A7" s="26" t="s">
        <v>66</v>
      </c>
      <c r="B7" s="27"/>
      <c r="C7" s="28"/>
      <c r="D7" s="29" t="s">
        <v>67</v>
      </c>
      <c r="E7" s="137"/>
      <c r="F7" s="137"/>
      <c r="G7" s="137"/>
      <c r="H7" s="138">
        <v>-492516</v>
      </c>
      <c r="I7" s="137"/>
    </row>
    <row r="8" spans="1:9" ht="89.25">
      <c r="A8" s="26" t="s">
        <v>68</v>
      </c>
      <c r="B8" s="27"/>
      <c r="C8" s="28"/>
      <c r="D8" s="29" t="s">
        <v>67</v>
      </c>
      <c r="E8" s="137"/>
      <c r="F8" s="137"/>
      <c r="G8" s="137"/>
      <c r="H8" s="138">
        <v>-492516</v>
      </c>
      <c r="I8" s="137"/>
    </row>
    <row r="9" spans="1:9" ht="25.5">
      <c r="A9" s="32" t="s">
        <v>77</v>
      </c>
      <c r="B9" s="32" t="s">
        <v>78</v>
      </c>
      <c r="C9" s="33" t="s">
        <v>79</v>
      </c>
      <c r="D9" s="34" t="s">
        <v>80</v>
      </c>
      <c r="E9" s="139" t="s">
        <v>174</v>
      </c>
      <c r="F9" s="137"/>
      <c r="G9" s="137"/>
      <c r="H9" s="138">
        <v>-492516</v>
      </c>
      <c r="I9" s="137"/>
    </row>
    <row r="10" spans="1:9" ht="12.75">
      <c r="A10" s="26" t="s">
        <v>81</v>
      </c>
      <c r="B10" s="27"/>
      <c r="C10" s="28"/>
      <c r="D10" s="29" t="s">
        <v>82</v>
      </c>
      <c r="E10" s="140"/>
      <c r="F10" s="140"/>
      <c r="G10" s="141"/>
      <c r="H10" s="141">
        <v>85000</v>
      </c>
      <c r="I10" s="141"/>
    </row>
    <row r="11" spans="1:9" ht="12.75">
      <c r="A11" s="26" t="s">
        <v>83</v>
      </c>
      <c r="B11" s="27"/>
      <c r="C11" s="28"/>
      <c r="D11" s="29" t="s">
        <v>82</v>
      </c>
      <c r="E11" s="142"/>
      <c r="F11" s="142"/>
      <c r="G11" s="143"/>
      <c r="H11" s="143">
        <v>85000</v>
      </c>
      <c r="I11" s="143"/>
    </row>
    <row r="12" spans="1:9" ht="63.75">
      <c r="A12" s="32" t="s">
        <v>84</v>
      </c>
      <c r="B12" s="32" t="s">
        <v>85</v>
      </c>
      <c r="C12" s="33" t="s">
        <v>86</v>
      </c>
      <c r="D12" s="34" t="s">
        <v>87</v>
      </c>
      <c r="E12" s="139" t="s">
        <v>174</v>
      </c>
      <c r="F12" s="139"/>
      <c r="G12" s="144"/>
      <c r="H12" s="144">
        <v>85000</v>
      </c>
      <c r="I12" s="144"/>
    </row>
    <row r="13" spans="1:9" ht="12.75">
      <c r="A13" s="145" t="s">
        <v>175</v>
      </c>
      <c r="B13" s="146"/>
      <c r="C13" s="146"/>
      <c r="D13" s="146"/>
      <c r="E13" s="147"/>
      <c r="F13" s="139"/>
      <c r="G13" s="144"/>
      <c r="H13" s="148">
        <v>75000</v>
      </c>
      <c r="I13" s="144"/>
    </row>
    <row r="14" spans="1:9" ht="12.75">
      <c r="A14" s="145" t="s">
        <v>176</v>
      </c>
      <c r="B14" s="146"/>
      <c r="C14" s="146"/>
      <c r="D14" s="146"/>
      <c r="E14" s="147"/>
      <c r="F14" s="139"/>
      <c r="G14" s="144"/>
      <c r="H14" s="148">
        <v>10000</v>
      </c>
      <c r="I14" s="144"/>
    </row>
    <row r="15" spans="1:9" ht="25.5">
      <c r="A15" s="26" t="s">
        <v>132</v>
      </c>
      <c r="B15" s="27"/>
      <c r="C15" s="28"/>
      <c r="D15" s="29" t="s">
        <v>133</v>
      </c>
      <c r="E15" s="149"/>
      <c r="F15" s="149"/>
      <c r="G15" s="143"/>
      <c r="H15" s="143">
        <v>50000</v>
      </c>
      <c r="I15" s="143"/>
    </row>
    <row r="16" spans="1:9" ht="25.5">
      <c r="A16" s="26" t="s">
        <v>134</v>
      </c>
      <c r="B16" s="27"/>
      <c r="C16" s="28"/>
      <c r="D16" s="29" t="s">
        <v>133</v>
      </c>
      <c r="E16" s="149"/>
      <c r="F16" s="149"/>
      <c r="G16" s="143"/>
      <c r="H16" s="143">
        <v>50000</v>
      </c>
      <c r="I16" s="143"/>
    </row>
    <row r="17" spans="1:9" ht="38.25">
      <c r="A17" s="32" t="s">
        <v>137</v>
      </c>
      <c r="B17" s="32" t="s">
        <v>138</v>
      </c>
      <c r="C17" s="33" t="s">
        <v>102</v>
      </c>
      <c r="D17" s="34" t="s">
        <v>139</v>
      </c>
      <c r="E17" s="139" t="s">
        <v>174</v>
      </c>
      <c r="F17" s="139"/>
      <c r="G17" s="144"/>
      <c r="H17" s="144">
        <v>50000</v>
      </c>
      <c r="I17" s="144"/>
    </row>
    <row r="18" spans="1:9" ht="15">
      <c r="A18" s="150"/>
      <c r="B18" s="150"/>
      <c r="C18" s="151"/>
      <c r="D18" s="152" t="s">
        <v>177</v>
      </c>
      <c r="E18" s="153"/>
      <c r="F18" s="153"/>
      <c r="G18" s="154"/>
      <c r="H18" s="154">
        <f>H7+H10+H15</f>
        <v>-357516</v>
      </c>
      <c r="I18" s="154"/>
    </row>
    <row r="19" spans="1:9" ht="12.75">
      <c r="A19" s="124"/>
      <c r="B19" s="124"/>
      <c r="C19" s="124"/>
      <c r="D19" s="125"/>
      <c r="E19" s="125"/>
      <c r="F19" s="125"/>
      <c r="G19" s="125"/>
      <c r="H19" s="125"/>
      <c r="I19" s="125"/>
    </row>
    <row r="20" spans="1:9" ht="15.75">
      <c r="A20" s="155" t="s">
        <v>178</v>
      </c>
      <c r="B20" s="155"/>
      <c r="C20" s="155"/>
      <c r="D20" s="155"/>
      <c r="E20" s="155"/>
      <c r="F20" s="155"/>
      <c r="G20" s="155"/>
      <c r="H20" s="155"/>
      <c r="I20" s="155"/>
    </row>
  </sheetData>
  <sheetProtection/>
  <mergeCells count="6">
    <mergeCell ref="G1:I1"/>
    <mergeCell ref="A3:I3"/>
    <mergeCell ref="A4:I4"/>
    <mergeCell ref="A13:E13"/>
    <mergeCell ref="A14:E14"/>
    <mergeCell ref="A20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5">
      <selection activeCell="M13" sqref="M13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48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51.75" customHeight="1">
      <c r="A2" s="124"/>
      <c r="B2" s="124"/>
      <c r="C2" s="124"/>
      <c r="D2" s="125"/>
      <c r="E2" s="124"/>
      <c r="F2" s="125"/>
      <c r="G2" s="125"/>
      <c r="H2" s="126" t="s">
        <v>179</v>
      </c>
      <c r="I2" s="126"/>
      <c r="J2" s="126"/>
    </row>
    <row r="3" spans="1:10" ht="21.75" customHeight="1">
      <c r="A3" s="124"/>
      <c r="B3" s="124"/>
      <c r="C3" s="124"/>
      <c r="D3" s="125"/>
      <c r="E3" s="124"/>
      <c r="F3" s="125"/>
      <c r="G3" s="125"/>
      <c r="H3" s="126" t="s">
        <v>180</v>
      </c>
      <c r="I3" s="126"/>
      <c r="J3" s="126"/>
    </row>
    <row r="4" spans="1:10" ht="18.75">
      <c r="A4" s="157" t="s">
        <v>43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41.25" customHeight="1">
      <c r="A5" s="157" t="s">
        <v>181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27" customHeight="1">
      <c r="A6" s="157" t="s">
        <v>182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8.75">
      <c r="A7" s="160"/>
      <c r="B7" s="161"/>
      <c r="C7" s="161"/>
      <c r="D7" s="133"/>
      <c r="E7" s="162" t="s">
        <v>19</v>
      </c>
      <c r="F7" s="133"/>
      <c r="G7" s="133"/>
      <c r="H7" s="133"/>
      <c r="I7" s="163"/>
      <c r="J7" s="164" t="s">
        <v>183</v>
      </c>
    </row>
    <row r="8" spans="1:10" ht="14.25">
      <c r="A8" s="165" t="s">
        <v>45</v>
      </c>
      <c r="B8" s="165" t="s">
        <v>46</v>
      </c>
      <c r="C8" s="165" t="s">
        <v>47</v>
      </c>
      <c r="D8" s="165" t="s">
        <v>168</v>
      </c>
      <c r="E8" s="166" t="s">
        <v>184</v>
      </c>
      <c r="F8" s="167" t="s">
        <v>185</v>
      </c>
      <c r="G8" s="167" t="s">
        <v>4</v>
      </c>
      <c r="H8" s="165" t="s">
        <v>5</v>
      </c>
      <c r="I8" s="167" t="s">
        <v>6</v>
      </c>
      <c r="J8" s="167"/>
    </row>
    <row r="9" spans="1:10" ht="57">
      <c r="A9" s="165"/>
      <c r="B9" s="166"/>
      <c r="C9" s="165"/>
      <c r="D9" s="166"/>
      <c r="E9" s="166"/>
      <c r="F9" s="167"/>
      <c r="G9" s="167"/>
      <c r="H9" s="168"/>
      <c r="I9" s="137" t="s">
        <v>7</v>
      </c>
      <c r="J9" s="137" t="s">
        <v>8</v>
      </c>
    </row>
    <row r="10" spans="1:10" ht="15">
      <c r="A10" s="169" t="s">
        <v>55</v>
      </c>
      <c r="B10" s="136"/>
      <c r="C10" s="136"/>
      <c r="D10" s="170" t="s">
        <v>56</v>
      </c>
      <c r="E10" s="150"/>
      <c r="F10" s="137"/>
      <c r="G10" s="171">
        <f>H10+I10</f>
        <v>46010</v>
      </c>
      <c r="H10" s="172">
        <f>H11</f>
        <v>46010</v>
      </c>
      <c r="I10" s="171"/>
      <c r="J10" s="171"/>
    </row>
    <row r="11" spans="1:10" ht="28.5">
      <c r="A11" s="169" t="s">
        <v>57</v>
      </c>
      <c r="B11" s="136"/>
      <c r="C11" s="136"/>
      <c r="D11" s="170" t="s">
        <v>186</v>
      </c>
      <c r="E11" s="150"/>
      <c r="F11" s="137"/>
      <c r="G11" s="171">
        <f aca="true" t="shared" si="0" ref="G11:G32">H11+I11</f>
        <v>46010</v>
      </c>
      <c r="H11" s="172">
        <v>46010</v>
      </c>
      <c r="I11" s="171"/>
      <c r="J11" s="171"/>
    </row>
    <row r="12" spans="1:10" ht="60">
      <c r="A12" s="173" t="s">
        <v>62</v>
      </c>
      <c r="B12" s="174">
        <v>3242</v>
      </c>
      <c r="C12" s="174">
        <v>1090</v>
      </c>
      <c r="D12" s="175" t="s">
        <v>65</v>
      </c>
      <c r="E12" s="150" t="s">
        <v>187</v>
      </c>
      <c r="F12" s="150" t="s">
        <v>188</v>
      </c>
      <c r="G12" s="171">
        <f t="shared" si="0"/>
        <v>20000</v>
      </c>
      <c r="H12" s="176">
        <v>20000</v>
      </c>
      <c r="I12" s="171"/>
      <c r="J12" s="171"/>
    </row>
    <row r="13" spans="1:10" ht="75">
      <c r="A13" s="177" t="s">
        <v>58</v>
      </c>
      <c r="B13" s="177" t="s">
        <v>59</v>
      </c>
      <c r="C13" s="178" t="s">
        <v>60</v>
      </c>
      <c r="D13" s="179" t="s">
        <v>61</v>
      </c>
      <c r="E13" s="150" t="s">
        <v>189</v>
      </c>
      <c r="F13" s="150" t="s">
        <v>190</v>
      </c>
      <c r="G13" s="171">
        <f t="shared" si="0"/>
        <v>26010</v>
      </c>
      <c r="H13" s="176">
        <v>26010</v>
      </c>
      <c r="I13" s="171"/>
      <c r="J13" s="171"/>
    </row>
    <row r="14" spans="1:10" ht="28.5">
      <c r="A14" s="169" t="s">
        <v>66</v>
      </c>
      <c r="B14" s="169"/>
      <c r="C14" s="136"/>
      <c r="D14" s="170" t="s">
        <v>191</v>
      </c>
      <c r="E14" s="150"/>
      <c r="F14" s="150"/>
      <c r="G14" s="171">
        <f t="shared" si="0"/>
        <v>-369704</v>
      </c>
      <c r="H14" s="172">
        <v>122812</v>
      </c>
      <c r="I14" s="172">
        <f>I15+I16+I17</f>
        <v>-492516</v>
      </c>
      <c r="J14" s="172">
        <f>J15+J16+J17</f>
        <v>-492516</v>
      </c>
    </row>
    <row r="15" spans="1:10" ht="28.5">
      <c r="A15" s="169" t="s">
        <v>68</v>
      </c>
      <c r="B15" s="136"/>
      <c r="C15" s="136"/>
      <c r="D15" s="170" t="s">
        <v>191</v>
      </c>
      <c r="E15" s="150"/>
      <c r="F15" s="150"/>
      <c r="G15" s="171">
        <f t="shared" si="0"/>
        <v>-369704</v>
      </c>
      <c r="H15" s="172">
        <f>H16+H17+H18</f>
        <v>122812</v>
      </c>
      <c r="I15" s="172">
        <f>I16+I17+I18</f>
        <v>-492516</v>
      </c>
      <c r="J15" s="172">
        <f>J16+J17+J18</f>
        <v>-492516</v>
      </c>
    </row>
    <row r="16" spans="1:10" ht="105">
      <c r="A16" s="173" t="s">
        <v>69</v>
      </c>
      <c r="B16" s="174">
        <v>2010</v>
      </c>
      <c r="C16" s="173" t="s">
        <v>71</v>
      </c>
      <c r="D16" s="180" t="s">
        <v>192</v>
      </c>
      <c r="E16" s="150" t="s">
        <v>193</v>
      </c>
      <c r="F16" s="150" t="s">
        <v>194</v>
      </c>
      <c r="G16" s="171">
        <f t="shared" si="0"/>
        <v>107812</v>
      </c>
      <c r="H16" s="176">
        <v>107812</v>
      </c>
      <c r="I16" s="171"/>
      <c r="J16" s="171"/>
    </row>
    <row r="17" spans="1:10" ht="105">
      <c r="A17" s="181" t="s">
        <v>195</v>
      </c>
      <c r="B17" s="181" t="s">
        <v>196</v>
      </c>
      <c r="C17" s="182" t="s">
        <v>197</v>
      </c>
      <c r="D17" s="183" t="s">
        <v>198</v>
      </c>
      <c r="E17" s="150" t="s">
        <v>199</v>
      </c>
      <c r="F17" s="184" t="s">
        <v>200</v>
      </c>
      <c r="G17" s="171">
        <f t="shared" si="0"/>
        <v>15000</v>
      </c>
      <c r="H17" s="176">
        <v>15000</v>
      </c>
      <c r="I17" s="171"/>
      <c r="J17" s="171"/>
    </row>
    <row r="18" spans="1:10" ht="60">
      <c r="A18" s="177" t="s">
        <v>77</v>
      </c>
      <c r="B18" s="177" t="s">
        <v>78</v>
      </c>
      <c r="C18" s="178" t="s">
        <v>79</v>
      </c>
      <c r="D18" s="179" t="s">
        <v>80</v>
      </c>
      <c r="E18" s="150" t="s">
        <v>201</v>
      </c>
      <c r="F18" s="150" t="s">
        <v>202</v>
      </c>
      <c r="G18" s="171">
        <f t="shared" si="0"/>
        <v>-492516</v>
      </c>
      <c r="H18" s="176"/>
      <c r="I18" s="185">
        <v>-492516</v>
      </c>
      <c r="J18" s="185">
        <v>-492516</v>
      </c>
    </row>
    <row r="19" spans="1:10" ht="28.5">
      <c r="A19" s="186" t="s">
        <v>98</v>
      </c>
      <c r="B19" s="137"/>
      <c r="C19" s="187"/>
      <c r="D19" s="188" t="s">
        <v>99</v>
      </c>
      <c r="E19" s="189"/>
      <c r="F19" s="189"/>
      <c r="G19" s="171">
        <f t="shared" si="0"/>
        <v>-10000</v>
      </c>
      <c r="H19" s="190">
        <v>-10000</v>
      </c>
      <c r="I19" s="190"/>
      <c r="J19" s="190"/>
    </row>
    <row r="20" spans="1:10" ht="28.5">
      <c r="A20" s="186" t="s">
        <v>100</v>
      </c>
      <c r="B20" s="137"/>
      <c r="C20" s="187"/>
      <c r="D20" s="188" t="s">
        <v>99</v>
      </c>
      <c r="E20" s="189"/>
      <c r="F20" s="189"/>
      <c r="G20" s="171">
        <f t="shared" si="0"/>
        <v>-10000</v>
      </c>
      <c r="H20" s="190">
        <v>-10000</v>
      </c>
      <c r="I20" s="190"/>
      <c r="J20" s="190"/>
    </row>
    <row r="21" spans="1:10" ht="60">
      <c r="A21" s="173" t="s">
        <v>101</v>
      </c>
      <c r="B21" s="173" t="s">
        <v>102</v>
      </c>
      <c r="C21" s="173" t="s">
        <v>103</v>
      </c>
      <c r="D21" s="179" t="s">
        <v>104</v>
      </c>
      <c r="E21" s="150" t="s">
        <v>203</v>
      </c>
      <c r="F21" s="150" t="s">
        <v>204</v>
      </c>
      <c r="G21" s="171">
        <f t="shared" si="0"/>
        <v>-25000</v>
      </c>
      <c r="H21" s="191">
        <v>-25000</v>
      </c>
      <c r="I21" s="190"/>
      <c r="J21" s="190"/>
    </row>
    <row r="22" spans="1:10" ht="120">
      <c r="A22" s="177" t="s">
        <v>122</v>
      </c>
      <c r="B22" s="177" t="s">
        <v>123</v>
      </c>
      <c r="C22" s="178" t="s">
        <v>114</v>
      </c>
      <c r="D22" s="179" t="s">
        <v>124</v>
      </c>
      <c r="E22" s="150" t="s">
        <v>205</v>
      </c>
      <c r="F22" s="150" t="s">
        <v>206</v>
      </c>
      <c r="G22" s="171">
        <f t="shared" si="0"/>
        <v>-10000</v>
      </c>
      <c r="H22" s="191">
        <v>-10000</v>
      </c>
      <c r="I22" s="190"/>
      <c r="J22" s="190"/>
    </row>
    <row r="23" spans="1:10" ht="75">
      <c r="A23" s="173" t="s">
        <v>125</v>
      </c>
      <c r="B23" s="174">
        <v>3242</v>
      </c>
      <c r="C23" s="174">
        <v>1090</v>
      </c>
      <c r="D23" s="175" t="s">
        <v>65</v>
      </c>
      <c r="E23" s="184" t="s">
        <v>207</v>
      </c>
      <c r="F23" s="192" t="s">
        <v>208</v>
      </c>
      <c r="G23" s="171">
        <f t="shared" si="0"/>
        <v>25000</v>
      </c>
      <c r="H23" s="191">
        <v>25000</v>
      </c>
      <c r="I23" s="190"/>
      <c r="J23" s="190"/>
    </row>
    <row r="24" spans="1:10" ht="15">
      <c r="A24" s="26" t="s">
        <v>126</v>
      </c>
      <c r="B24" s="27"/>
      <c r="C24" s="28"/>
      <c r="D24" s="29" t="s">
        <v>127</v>
      </c>
      <c r="E24" s="184"/>
      <c r="F24" s="192"/>
      <c r="G24" s="171">
        <v>30000</v>
      </c>
      <c r="H24" s="190">
        <v>30000</v>
      </c>
      <c r="I24" s="190"/>
      <c r="J24" s="190"/>
    </row>
    <row r="25" spans="1:10" ht="15">
      <c r="A25" s="26" t="s">
        <v>128</v>
      </c>
      <c r="B25" s="27"/>
      <c r="C25" s="28"/>
      <c r="D25" s="29" t="s">
        <v>127</v>
      </c>
      <c r="E25" s="184"/>
      <c r="F25" s="192"/>
      <c r="G25" s="171">
        <v>30000</v>
      </c>
      <c r="H25" s="190">
        <v>30000</v>
      </c>
      <c r="I25" s="190"/>
      <c r="J25" s="190"/>
    </row>
    <row r="26" spans="1:10" ht="60">
      <c r="A26" s="32" t="s">
        <v>129</v>
      </c>
      <c r="B26" s="32" t="s">
        <v>130</v>
      </c>
      <c r="C26" s="33" t="s">
        <v>75</v>
      </c>
      <c r="D26" s="34" t="s">
        <v>131</v>
      </c>
      <c r="E26" s="184" t="s">
        <v>209</v>
      </c>
      <c r="F26" s="184" t="s">
        <v>210</v>
      </c>
      <c r="G26" s="171">
        <v>30000</v>
      </c>
      <c r="H26" s="191">
        <v>30000</v>
      </c>
      <c r="I26" s="190"/>
      <c r="J26" s="190"/>
    </row>
    <row r="27" spans="1:10" ht="28.5">
      <c r="A27" s="193" t="s">
        <v>132</v>
      </c>
      <c r="B27" s="137"/>
      <c r="C27" s="193"/>
      <c r="D27" s="194" t="s">
        <v>211</v>
      </c>
      <c r="E27" s="150"/>
      <c r="F27" s="150"/>
      <c r="G27" s="171">
        <f t="shared" si="0"/>
        <v>151000</v>
      </c>
      <c r="H27" s="190">
        <v>101000</v>
      </c>
      <c r="I27" s="190">
        <v>50000</v>
      </c>
      <c r="J27" s="190">
        <v>50000</v>
      </c>
    </row>
    <row r="28" spans="1:10" ht="28.5">
      <c r="A28" s="193" t="s">
        <v>134</v>
      </c>
      <c r="B28" s="137"/>
      <c r="C28" s="193"/>
      <c r="D28" s="194" t="s">
        <v>211</v>
      </c>
      <c r="E28" s="195"/>
      <c r="F28" s="195"/>
      <c r="G28" s="171">
        <f t="shared" si="0"/>
        <v>151000</v>
      </c>
      <c r="H28" s="190">
        <f>H29+H30+H31</f>
        <v>101000</v>
      </c>
      <c r="I28" s="190">
        <f>I29+I30</f>
        <v>50000</v>
      </c>
      <c r="J28" s="190">
        <f>J29+J30</f>
        <v>50000</v>
      </c>
    </row>
    <row r="29" spans="1:10" ht="90">
      <c r="A29" s="196" t="s">
        <v>137</v>
      </c>
      <c r="B29" s="196" t="s">
        <v>138</v>
      </c>
      <c r="C29" s="197" t="s">
        <v>102</v>
      </c>
      <c r="D29" s="198" t="s">
        <v>139</v>
      </c>
      <c r="E29" s="150" t="s">
        <v>212</v>
      </c>
      <c r="F29" s="150" t="s">
        <v>213</v>
      </c>
      <c r="G29" s="171">
        <f t="shared" si="0"/>
        <v>0</v>
      </c>
      <c r="H29" s="191">
        <v>-15000</v>
      </c>
      <c r="I29" s="191">
        <v>15000</v>
      </c>
      <c r="J29" s="191">
        <v>15000</v>
      </c>
    </row>
    <row r="30" spans="1:10" ht="90">
      <c r="A30" s="196" t="s">
        <v>137</v>
      </c>
      <c r="B30" s="196" t="s">
        <v>138</v>
      </c>
      <c r="C30" s="197" t="s">
        <v>102</v>
      </c>
      <c r="D30" s="198" t="s">
        <v>139</v>
      </c>
      <c r="E30" s="150" t="s">
        <v>214</v>
      </c>
      <c r="F30" s="150" t="s">
        <v>215</v>
      </c>
      <c r="G30" s="171">
        <f t="shared" si="0"/>
        <v>135000</v>
      </c>
      <c r="H30" s="191">
        <v>100000</v>
      </c>
      <c r="I30" s="191">
        <v>35000</v>
      </c>
      <c r="J30" s="191">
        <v>35000</v>
      </c>
    </row>
    <row r="31" spans="1:10" ht="60">
      <c r="A31" s="196" t="s">
        <v>137</v>
      </c>
      <c r="B31" s="196" t="s">
        <v>138</v>
      </c>
      <c r="C31" s="197" t="s">
        <v>102</v>
      </c>
      <c r="D31" s="198" t="s">
        <v>139</v>
      </c>
      <c r="E31" s="184" t="s">
        <v>216</v>
      </c>
      <c r="F31" s="150" t="s">
        <v>217</v>
      </c>
      <c r="G31" s="171">
        <v>16000</v>
      </c>
      <c r="H31" s="191">
        <v>16000</v>
      </c>
      <c r="I31" s="191"/>
      <c r="J31" s="191"/>
    </row>
    <row r="32" spans="1:10" ht="15">
      <c r="A32" s="151"/>
      <c r="B32" s="150"/>
      <c r="C32" s="151"/>
      <c r="D32" s="152" t="s">
        <v>177</v>
      </c>
      <c r="E32" s="199"/>
      <c r="F32" s="199"/>
      <c r="G32" s="171">
        <f t="shared" si="0"/>
        <v>-152694</v>
      </c>
      <c r="H32" s="200">
        <f>H10+H14+H19+H27+H24</f>
        <v>289822</v>
      </c>
      <c r="I32" s="200">
        <f>I10+I14+I19+I27+I24</f>
        <v>-442516</v>
      </c>
      <c r="J32" s="200">
        <f>J10+J14+J19+J27+J24</f>
        <v>-442516</v>
      </c>
    </row>
    <row r="33" spans="1:10" ht="15.75">
      <c r="A33" s="201"/>
      <c r="B33" s="201"/>
      <c r="C33" s="201"/>
      <c r="D33" s="201"/>
      <c r="E33" s="202"/>
      <c r="F33" s="203"/>
      <c r="G33" s="203"/>
      <c r="H33" s="203"/>
      <c r="I33" s="203"/>
      <c r="J33" s="203"/>
    </row>
    <row r="34" spans="1:10" ht="14.25">
      <c r="A34" s="204" t="s">
        <v>218</v>
      </c>
      <c r="B34" s="204"/>
      <c r="C34" s="204"/>
      <c r="D34" s="204"/>
      <c r="E34" s="204"/>
      <c r="F34" s="204"/>
      <c r="G34" s="204"/>
      <c r="H34" s="204"/>
      <c r="I34" s="204"/>
      <c r="J34" s="204"/>
    </row>
  </sheetData>
  <sheetProtection/>
  <mergeCells count="17">
    <mergeCell ref="G8:G9"/>
    <mergeCell ref="H8:H9"/>
    <mergeCell ref="I8:J8"/>
    <mergeCell ref="A33:D33"/>
    <mergeCell ref="A34:J34"/>
    <mergeCell ref="A8:A9"/>
    <mergeCell ref="B8:B9"/>
    <mergeCell ref="C8:C9"/>
    <mergeCell ref="D8:D9"/>
    <mergeCell ref="E8:E9"/>
    <mergeCell ref="F8:F9"/>
    <mergeCell ref="A1:J1"/>
    <mergeCell ref="H2:J2"/>
    <mergeCell ref="H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cp:lastPrinted>2019-06-26T07:12:39Z</cp:lastPrinted>
  <dcterms:created xsi:type="dcterms:W3CDTF">2019-06-26T07:12:17Z</dcterms:created>
  <dcterms:modified xsi:type="dcterms:W3CDTF">2019-06-27T15:04:45Z</dcterms:modified>
  <cp:category/>
  <cp:version/>
  <cp:contentType/>
  <cp:contentStatus/>
</cp:coreProperties>
</file>