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4340" windowHeight="10350" activeTab="5"/>
  </bookViews>
  <sheets>
    <sheet name="Лист1" sheetId="1" r:id="rId1"/>
    <sheet name="Лист2" sheetId="2" r:id="rId2"/>
    <sheet name="Лист3" sheetId="3" r:id="rId3"/>
    <sheet name="Лист4" sheetId="4" r:id="rId4"/>
    <sheet name="Лист5" sheetId="5" r:id="rId5"/>
    <sheet name="Лист6" sheetId="6" r:id="rId6"/>
  </sheets>
  <definedNames/>
  <calcPr fullCalcOnLoad="1"/>
</workbook>
</file>

<file path=xl/sharedStrings.xml><?xml version="1.0" encoding="utf-8"?>
<sst xmlns="http://schemas.openxmlformats.org/spreadsheetml/2006/main" count="563" uniqueCount="424">
  <si>
    <t>Додаток 1</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</si>
  <si>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</si>
  <si>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</si>
  <si>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</si>
  <si>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</si>
  <si>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</si>
  <si>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</si>
  <si>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</si>
  <si>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</si>
  <si>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</si>
  <si>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</si>
  <si>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</si>
  <si>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</si>
  <si>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</si>
  <si>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</si>
  <si>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</si>
  <si>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</si>
  <si>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</si>
  <si>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</si>
  <si>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</si>
  <si>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</si>
  <si>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</si>
  <si>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</si>
  <si>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</si>
  <si>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</si>
  <si>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</si>
  <si>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</si>
  <si>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</si>
  <si>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</si>
  <si>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</si>
  <si>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</si>
  <si>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</si>
  <si>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РАЗОМ ДОХОДІВ</t>
  </si>
  <si>
    <t>Офіційні трансферти  </t>
  </si>
  <si>
    <t>Від органів державного управління  </t>
  </si>
  <si>
    <t>Дотації  </t>
  </si>
  <si>
    <t>Базова дотація</t>
  </si>
  <si>
    <t>Додаткові дотації з державного бюджету місцевим бюджетам  </t>
  </si>
  <si>
    <t>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</si>
  <si>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</si>
  <si>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</si>
  <si>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</si>
  <si>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</si>
  <si>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</si>
  <si>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</si>
  <si>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</si>
  <si>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ВСЬОГО ДОХОДІВ</t>
  </si>
  <si>
    <t>Доходи районного бюджету на 2017 рік</t>
  </si>
  <si>
    <t>Керуючий справами виконавчого апарату районної ради</t>
  </si>
  <si>
    <t>Г.М. Лисенко</t>
  </si>
  <si>
    <t>до рішення 9 сесії районної ради</t>
  </si>
  <si>
    <t>23.12.2016 № 172</t>
  </si>
  <si>
    <t>Додаток  2</t>
  </si>
  <si>
    <t>7 скликання</t>
  </si>
  <si>
    <t>(зміни)</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</si>
  <si>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</si>
  <si>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</si>
  <si>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</si>
  <si>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</si>
  <si>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</si>
  <si>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</si>
  <si>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№3</t>
  </si>
  <si>
    <t>до рішення 9 сесії районної  ради</t>
  </si>
  <si>
    <t>РОЗПОДІЛ</t>
  </si>
  <si>
    <t>видатків районного бюджету на 2017 рік</t>
  </si>
  <si>
    <t>(тис. 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</si>
  <si>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</si>
  <si>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</si>
  <si>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</si>
  <si>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</si>
  <si>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</si>
  <si>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</si>
  <si>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</si>
  <si>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</si>
  <si>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</si>
  <si>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</si>
  <si>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</si>
  <si>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Чечельницька районна рада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</si>
  <si>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селіщної, сільської рад та їх виконавчих комітетів</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</si>
  <si>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</si>
  <si>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 в т.ч.</t>
  </si>
  <si>
    <t>громадська організація "Чечельницька організація ветеранів України"</t>
  </si>
  <si>
    <t>Чечельницький районний осередок Всеукраїнської громадської організацї "Союз Чорнобиль України"</t>
  </si>
  <si>
    <t>Чечельницька районна організація Української спілки ветеранів Авганістану (воїнів-інтернаціоналістів)</t>
  </si>
  <si>
    <t>Громадська організація "Чечельницька районна спілка ветеранів АТО"</t>
  </si>
  <si>
    <t>Інші видатки</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</si>
  <si>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</si>
  <si>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Первинна медична допомога населенню</t>
  </si>
  <si>
    <t>Вторинна медична допомога населенню</t>
  </si>
  <si>
    <t>Заклади і заходи з питань дітей та їх соціального захисту</t>
  </si>
  <si>
    <t>Заходи державної політики з питань дітей та їх соціального захисту</t>
  </si>
  <si>
    <t>Здійснення соціальної роботи з вразливими категоріями населення</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</si>
  <si>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</si>
  <si>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</si>
  <si>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</si>
  <si>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Проведення спортивної роботи в регіоні</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</si>
  <si>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</si>
  <si>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</si>
  <si>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Фінансова підтримка фізкультурно-спортивного руху</t>
  </si>
  <si>
    <t>Фінансова підтримка регіональних осередків всеукраїнських фізкультурно-спортивних товариств для проведення навчально-тренувальної та спортивної роботи</t>
  </si>
  <si>
    <t>Фінансова підтримка на утримання регіональних рад фізкультурно-спортивного товариства `Колос`</t>
  </si>
  <si>
    <t>Підтримка засобів масової інформації</t>
  </si>
  <si>
    <t>Підтримка періодичних видань (газет та журналів)</t>
  </si>
  <si>
    <t>Відділ освіти</t>
  </si>
  <si>
    <t>Надання загальної середньої освіти загальноосвітніми навчальними закладами,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</si>
  <si>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</si>
  <si>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</si>
  <si>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</si>
  <si>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</si>
  <si>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</si>
  <si>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</si>
  <si>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Діяльність закладів фізичної культури і спорту</t>
  </si>
  <si>
    <t>Управління праці та соціального захисту населенння</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</si>
  <si>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</si>
  <si>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t>
  </si>
  <si>
    <t>Надання пільг ветеранам війни, особам, на яких поширюється чинність Закону України `Про статус ветеранів війни, гарантії їх соціального захисту`</t>
  </si>
  <si>
    <t>Надання пільг ветеранам військової служби, ветеранам органів внутрішніх справ, інші 090204</t>
  </si>
  <si>
    <t>Надання пільг громадянам, які постраждали внаслідок Чорнобильської катастрофи на житлово-комунальні послуги</t>
  </si>
  <si>
    <t>Надання пільг пенсіонерам з числа спеціалістів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</si>
  <si>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</si>
  <si>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</si>
  <si>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</si>
  <si>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на придбання твердого палива та скрапленого газу</t>
  </si>
  <si>
    <t>Надання пільг громадянам, які постраждали внаслідок Чорнобильської катастрофи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</si>
  <si>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</si>
  <si>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</si>
  <si>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</si>
  <si>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компенсації за пільговий проїзд окремих категорій громадян</t>
  </si>
  <si>
    <t>Надання інших пільг ветеранам війни, особам, на яких поширюється чинність ЗУ `Про статус ветеранів війни, гарантії їх соціального захисту`</t>
  </si>
  <si>
    <t>Надання інших пільг громадянам, які постраждали внаслідок Чорнобильської катастрофи</t>
  </si>
  <si>
    <t>Надання пільг окремим категоріям громадян з послуг зв`язку</t>
  </si>
  <si>
    <t>Компенсаційні виплати на пільговий проїзд автомобільним транспортом</t>
  </si>
  <si>
    <t>Надання допомоги сім`ям з дітьми, малозабезпеченим, 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</si>
  <si>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</si>
  <si>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</si>
  <si>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</si>
  <si>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</si>
  <si>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</si>
  <si>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</si>
  <si>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</si>
  <si>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</si>
  <si>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</si>
  <si>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</si>
  <si>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</si>
  <si>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</si>
  <si>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Надання соціальних та реабілітаційних послуг громадянам в установах соціального обслуговування</t>
  </si>
  <si>
    <t>Забезпечення соціальними послугами за місцем проживання громадян, які не здатні до самообслуговування</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</si>
  <si>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</si>
  <si>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Забезпечення соціальними послугами громадян, які не здатні до самообслуговування</t>
  </si>
  <si>
    <t>Компенсаційні виплати інвалідам на бензин, ремонт, технічне обслуговування і на транспортне обслуговування</t>
  </si>
  <si>
    <t>Відділ культури і туризму</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</si>
  <si>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</si>
  <si>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</si>
  <si>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</si>
  <si>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</si>
  <si>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</si>
  <si>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Фінансове управління Чечельницької РДА</t>
  </si>
  <si>
    <t>Резервний фонд</t>
  </si>
  <si>
    <t>Інші субвенції</t>
  </si>
  <si>
    <t xml:space="preserve"> </t>
  </si>
  <si>
    <t>0100000</t>
  </si>
  <si>
    <t>0110000</t>
  </si>
  <si>
    <t>0110170</t>
  </si>
  <si>
    <t>0170</t>
  </si>
  <si>
    <t>0111</t>
  </si>
  <si>
    <t>0113200</t>
  </si>
  <si>
    <t>0113202</t>
  </si>
  <si>
    <t>3202</t>
  </si>
  <si>
    <t>1030</t>
  </si>
  <si>
    <t>0118600</t>
  </si>
  <si>
    <t>8600</t>
  </si>
  <si>
    <t>0133</t>
  </si>
  <si>
    <t>0300000</t>
  </si>
  <si>
    <t>0310000</t>
  </si>
  <si>
    <t>0312180</t>
  </si>
  <si>
    <t>2180</t>
  </si>
  <si>
    <t>0726</t>
  </si>
  <si>
    <t>0312300</t>
  </si>
  <si>
    <t>2010</t>
  </si>
  <si>
    <t>0731</t>
  </si>
  <si>
    <t>0313110</t>
  </si>
  <si>
    <t>0313112</t>
  </si>
  <si>
    <t>3112</t>
  </si>
  <si>
    <t>1040</t>
  </si>
  <si>
    <t>0313130</t>
  </si>
  <si>
    <t>0313131</t>
  </si>
  <si>
    <t>3131</t>
  </si>
  <si>
    <t>0313132</t>
  </si>
  <si>
    <t>3132</t>
  </si>
  <si>
    <t>0313140</t>
  </si>
  <si>
    <t>3140</t>
  </si>
  <si>
    <t>0315010</t>
  </si>
  <si>
    <t>0315011</t>
  </si>
  <si>
    <t>5011</t>
  </si>
  <si>
    <t>0810</t>
  </si>
  <si>
    <t>0315012</t>
  </si>
  <si>
    <t>5012</t>
  </si>
  <si>
    <t>0315030</t>
  </si>
  <si>
    <t>0315031</t>
  </si>
  <si>
    <t>5031</t>
  </si>
  <si>
    <t>0315033</t>
  </si>
  <si>
    <t>5033</t>
  </si>
  <si>
    <t>0317210</t>
  </si>
  <si>
    <t>0317212</t>
  </si>
  <si>
    <t>7212</t>
  </si>
  <si>
    <t>0830</t>
  </si>
  <si>
    <t>1000000</t>
  </si>
  <si>
    <t>1010000</t>
  </si>
  <si>
    <t>1011020</t>
  </si>
  <si>
    <t>1020</t>
  </si>
  <si>
    <t>0921</t>
  </si>
  <si>
    <t>1011090</t>
  </si>
  <si>
    <t>1090</t>
  </si>
  <si>
    <t>0960</t>
  </si>
  <si>
    <t>1011170</t>
  </si>
  <si>
    <t>1170</t>
  </si>
  <si>
    <t>0990</t>
  </si>
  <si>
    <t>1011190</t>
  </si>
  <si>
    <t>1190</t>
  </si>
  <si>
    <t>1011200</t>
  </si>
  <si>
    <t>1200</t>
  </si>
  <si>
    <t>1011210</t>
  </si>
  <si>
    <t>1210</t>
  </si>
  <si>
    <t>1011230</t>
  </si>
  <si>
    <t>1230</t>
  </si>
  <si>
    <t>1015020</t>
  </si>
  <si>
    <t>5022</t>
  </si>
  <si>
    <t>1500000</t>
  </si>
  <si>
    <t>1510000</t>
  </si>
  <si>
    <t>1511060</t>
  </si>
  <si>
    <t>1060</t>
  </si>
  <si>
    <t>0910</t>
  </si>
  <si>
    <t>1513010</t>
  </si>
  <si>
    <t>1513011</t>
  </si>
  <si>
    <t>3011</t>
  </si>
  <si>
    <t>1513012</t>
  </si>
  <si>
    <t>3012</t>
  </si>
  <si>
    <t>1513013</t>
  </si>
  <si>
    <t>3013</t>
  </si>
  <si>
    <t>1070</t>
  </si>
  <si>
    <t>1513014</t>
  </si>
  <si>
    <t>3014</t>
  </si>
  <si>
    <t>1513015</t>
  </si>
  <si>
    <t>3015</t>
  </si>
  <si>
    <t>1513016</t>
  </si>
  <si>
    <t>3016</t>
  </si>
  <si>
    <t>1513020</t>
  </si>
  <si>
    <t>1513021</t>
  </si>
  <si>
    <t>3021</t>
  </si>
  <si>
    <t>1513023</t>
  </si>
  <si>
    <t>3023</t>
  </si>
  <si>
    <t>1513024</t>
  </si>
  <si>
    <t>3024</t>
  </si>
  <si>
    <t>1513025</t>
  </si>
  <si>
    <t>3025</t>
  </si>
  <si>
    <t>1513026</t>
  </si>
  <si>
    <t>3026</t>
  </si>
  <si>
    <t>1513030</t>
  </si>
  <si>
    <t>1513031</t>
  </si>
  <si>
    <t>3031</t>
  </si>
  <si>
    <t>1513033</t>
  </si>
  <si>
    <t>3033</t>
  </si>
  <si>
    <t>1513034</t>
  </si>
  <si>
    <t>3034</t>
  </si>
  <si>
    <t>1513035</t>
  </si>
  <si>
    <t>3035</t>
  </si>
  <si>
    <t>1513040</t>
  </si>
  <si>
    <t>1513041</t>
  </si>
  <si>
    <t>3041</t>
  </si>
  <si>
    <t>1513042</t>
  </si>
  <si>
    <t>3042</t>
  </si>
  <si>
    <t>1513043</t>
  </si>
  <si>
    <t>3043</t>
  </si>
  <si>
    <t>1513044</t>
  </si>
  <si>
    <t>3044</t>
  </si>
  <si>
    <t>1513045</t>
  </si>
  <si>
    <t>3045</t>
  </si>
  <si>
    <t>1513046</t>
  </si>
  <si>
    <t>3046</t>
  </si>
  <si>
    <t>1513047</t>
  </si>
  <si>
    <t>3047</t>
  </si>
  <si>
    <t>1513048</t>
  </si>
  <si>
    <t>3048</t>
  </si>
  <si>
    <t>1513049</t>
  </si>
  <si>
    <t>3049</t>
  </si>
  <si>
    <t>1010</t>
  </si>
  <si>
    <t>1513050</t>
  </si>
  <si>
    <t>3050</t>
  </si>
  <si>
    <t>1513080</t>
  </si>
  <si>
    <t>3080</t>
  </si>
  <si>
    <t>1513090</t>
  </si>
  <si>
    <t>3090</t>
  </si>
  <si>
    <t>1513100</t>
  </si>
  <si>
    <t>1513104</t>
  </si>
  <si>
    <t>3104</t>
  </si>
  <si>
    <t>1513180</t>
  </si>
  <si>
    <t>1513181</t>
  </si>
  <si>
    <t>3181</t>
  </si>
  <si>
    <t>1513182</t>
  </si>
  <si>
    <t>3182</t>
  </si>
  <si>
    <t>2400000</t>
  </si>
  <si>
    <t>2410000</t>
  </si>
  <si>
    <t>2414060</t>
  </si>
  <si>
    <t>4060</t>
  </si>
  <si>
    <t>0824</t>
  </si>
  <si>
    <t>2414070</t>
  </si>
  <si>
    <t>4070</t>
  </si>
  <si>
    <t>2414090</t>
  </si>
  <si>
    <t>4090</t>
  </si>
  <si>
    <t>0828</t>
  </si>
  <si>
    <t>2414100</t>
  </si>
  <si>
    <t>4100</t>
  </si>
  <si>
    <t>2414200</t>
  </si>
  <si>
    <t>4200</t>
  </si>
  <si>
    <t>0829</t>
  </si>
  <si>
    <t>7600000</t>
  </si>
  <si>
    <t>7610000</t>
  </si>
  <si>
    <t>7618010</t>
  </si>
  <si>
    <t>8010</t>
  </si>
  <si>
    <t>7618800</t>
  </si>
  <si>
    <t>8800</t>
  </si>
  <si>
    <t>0180</t>
  </si>
  <si>
    <t>Додаток 4</t>
  </si>
  <si>
    <t>до рішення 9 сесії  районної  ради</t>
  </si>
  <si>
    <t xml:space="preserve">Найменування адміністративно-териториальних одиниць </t>
  </si>
  <si>
    <t>Міжбюджетні трансферти</t>
  </si>
  <si>
    <t>Міжбюджетні трансферти, що передаються із районного бюджету</t>
  </si>
  <si>
    <t>Міжбюджетні трансферти, що отримуються до  районного бюджету</t>
  </si>
  <si>
    <t xml:space="preserve">Інші субвенції </t>
  </si>
  <si>
    <t>Базова дотація з державного бюджету</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</si>
  <si>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</si>
  <si>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Субвенції з державного бюджету місцевим бюджетам на:</t>
  </si>
  <si>
    <t>Субвенції з обласного бюджету місцевим бюджетам на:</t>
  </si>
  <si>
    <t>Інші субвенції з сільських  та селищного бюджетів</t>
  </si>
  <si>
    <t>в т.ч. на</t>
  </si>
  <si>
    <t xml:space="preserve"> виплату допомоги сім"ям з дітьми, малозабезпеченим сім"ям, інвалідам з дитинства, дітям-інвалідам та тимчасової державної допомоги дітям, та допоги по догляду за інвалідами 1 чи 2 групи внаслідок психічного розладу                                                                   </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</si>
  <si>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</si>
  <si>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 xml:space="preserve"> надання пільг та житлових субсидій населенню на придбання твердого та рідкого пічного побутового палива і скрапленого газу *</t>
  </si>
  <si>
    <t xml:space="preserve">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             </t>
  </si>
  <si>
    <t xml:space="preserve">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</si>
  <si>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освітня субвенція</t>
  </si>
  <si>
    <t>медична субвенція</t>
  </si>
  <si>
    <t xml:space="preserve"> поховання учасників бойових дій                          </t>
  </si>
  <si>
    <t xml:space="preserve"> пільгове медичне обслуговування громадян, які постраждали внаслідок Чорнобильської катастрофи           </t>
  </si>
  <si>
    <t xml:space="preserve">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та ІІ груп  </t>
  </si>
  <si>
    <t xml:space="preserve">в т.ч.на </t>
  </si>
  <si>
    <t>утримання дошкільних установ</t>
  </si>
  <si>
    <t xml:space="preserve"> утримання будинків культури, клубів </t>
  </si>
  <si>
    <t>утримання бібліотек</t>
  </si>
  <si>
    <t>редакцію газети</t>
  </si>
  <si>
    <t>трудовий архів</t>
  </si>
  <si>
    <t>центр соціальних служб для молоді</t>
  </si>
  <si>
    <t>ФСТ"Колос"</t>
  </si>
  <si>
    <t>с.Берізки</t>
  </si>
  <si>
    <t>с.Білий Камінь</t>
  </si>
  <si>
    <t>с.Бондурівка</t>
  </si>
  <si>
    <t>с.Бритавка</t>
  </si>
  <si>
    <t>с.Вербка</t>
  </si>
  <si>
    <t>с.Демівка</t>
  </si>
  <si>
    <t>с.Каташин</t>
  </si>
  <si>
    <t>с.Куренівка</t>
  </si>
  <si>
    <t>с.Луги</t>
  </si>
  <si>
    <t>с.Любомирка</t>
  </si>
  <si>
    <t>с.Ольгопіль</t>
  </si>
  <si>
    <t>с.Рогузка</t>
  </si>
  <si>
    <t>с.Стратіївка</t>
  </si>
  <si>
    <t>с.Тартак</t>
  </si>
  <si>
    <t>с.Попова Гребля</t>
  </si>
  <si>
    <t>смт.Чечельник</t>
  </si>
  <si>
    <t>Районний бюджет</t>
  </si>
  <si>
    <t xml:space="preserve">Керуючий справами виконавчого апарату районної ради    </t>
  </si>
  <si>
    <t>Перелік об’єктів, видатки на які у  2017   році будуть проводитися за рахунок коштів бюджету розвитку</t>
  </si>
  <si>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</si>
  <si>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</si>
  <si>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t>Код ФКВКБ</t>
    </r>
    <r>
      <rPr>
        <b/>
        <vertAlign val="superscript"/>
        <sz val="10"/>
        <rFont val="Times New Roman"/>
        <family val="1"/>
      </rPr>
      <t>4</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</si>
  <si>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</si>
  <si>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</si>
  <si>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</si>
  <si>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</si>
  <si>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</si>
  <si>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</si>
  <si>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r>
      <t>Управління праці та соціального захисту населення(</t>
    </r>
    <r>
      <rPr>
        <i/>
        <sz val="11"/>
        <rFont val="Times New Roman"/>
        <family val="1"/>
      </rPr>
      <t>головний розпорядник)</t>
    </r>
  </si>
  <si>
    <r>
      <t xml:space="preserve">Управління праці та соціального захисту населення </t>
    </r>
    <r>
      <rPr>
        <i/>
        <sz val="10"/>
        <rFont val="Times New Roman"/>
        <family val="1"/>
      </rPr>
      <t>(відповідальний виконавець)</t>
    </r>
    <r>
      <rPr>
        <b/>
        <sz val="11"/>
        <rFont val="Times New Roman"/>
        <family val="1"/>
      </rPr>
      <t xml:space="preserve"> </t>
    </r>
  </si>
  <si>
    <t>0116310</t>
  </si>
  <si>
    <t>6310</t>
  </si>
  <si>
    <t>0490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</si>
  <si>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</si>
  <si>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обладнання і предметів довгострокового користування</t>
  </si>
  <si>
    <t xml:space="preserve">Всього </t>
  </si>
  <si>
    <t>Додаток № 5
                              до рішення 9 сесії районної ради
      23.12.2016 №172</t>
  </si>
  <si>
    <r>
      <t>Перелік місцевих (регіональних) програм, які фінансуватимуться за рахунок коштів
Чечельницького районного  бюджету  у 2017  році</t>
    </r>
    <r>
      <rPr>
        <b/>
        <sz val="18"/>
        <rFont val="Times New Roman"/>
        <family val="1"/>
      </rPr>
      <t xml:space="preserve">
</t>
    </r>
  </si>
  <si>
    <t>Найменування місцевої (регіональної) програми</t>
  </si>
  <si>
    <t>Разом загальний та спеціальний фонди</t>
  </si>
  <si>
    <t>01100000</t>
  </si>
  <si>
    <t>Чечельницька районна рада(відповідальний виконавець)</t>
  </si>
  <si>
    <t>Надання фінансової підтримки громадським організаціям інвалідів і ветеранів, діяльність яких має соціальну спрямованість</t>
  </si>
  <si>
    <t>Районна програма "Ветеран"</t>
  </si>
  <si>
    <t>Районна програма збереження архівних фондів на 2012-2017рр</t>
  </si>
  <si>
    <t>Районна програма реалізації конвенції ООН про права дитини на 2016-2017 роки</t>
  </si>
  <si>
    <t>Програми і заходи центрів соціальних служб для сім'ї, дітей та молоді</t>
  </si>
  <si>
    <t>Районна цільова соціальна комплексна  програма підтримки сім"ї,молоді,демографічного розвитку ,попередження торгівлі людьми,запобіганню насильства в сім"ї та забезпечення рівних прав і можливостей чоловіків і жінок на 2017-2020 роки</t>
  </si>
  <si>
    <t>Цільова соціальна Програма розвитку фізичної культури і спорту  у Чечельницькому районі на 2017-2020 роки</t>
  </si>
  <si>
    <t>Цільова соціальна програма фізичної культури і спорту  в Чечельницькому районі на 2017-2020 роки</t>
  </si>
  <si>
    <t>Районна комплексна програма забезпечення розвитку і надання інформаційних послуг населенню району на 2016-2017 роки</t>
  </si>
  <si>
    <t>Відділ освіти Чечельницької РДА</t>
  </si>
  <si>
    <r>
      <t xml:space="preserve">Відділ освіти Чечельницької РДА </t>
    </r>
    <r>
      <rPr>
        <i/>
        <sz val="10"/>
        <color indexed="8"/>
        <rFont val="Times New Roman"/>
        <family val="1"/>
      </rPr>
      <t>(відповідальний виконавець)</t>
    </r>
  </si>
  <si>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</si>
  <si>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Організація харчування учнів загальноосвітніх навчальних закладів району на 2017 рік</t>
  </si>
  <si>
    <t xml:space="preserve">Управління праці та соціального захисту населення </t>
  </si>
  <si>
    <t>Управління праці та соціального захисту населення (відповідальний виконавець)</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</si>
  <si>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</si>
  <si>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</si>
  <si>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Районна комплексна програма соціального захисту інвалідів,ветеранів війни та праці,пенсіонерів та незахищених верств населення Чечельницького району на 2013-2017 роки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</si>
  <si>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</si>
  <si>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</si>
  <si>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</si>
  <si>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</si>
  <si>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</si>
  <si>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Програма підтримки фізичних осіб, що надають соціальні послуги громадянам Чечельницького району на 2017 рік</t>
  </si>
  <si>
    <t>Додаток № 6
                             до рішення 9 сесії районної ради
     23.12.2016 №172</t>
  </si>
  <si>
    <t>(тис.грн )</t>
  </si>
  <si>
    <t>(грн)</t>
  </si>
  <si>
    <t>Фінансування районного бюджету на 2017 рік</t>
  </si>
  <si>
    <t>Показники міжбюджетних трансфертів між районним бюджетом та іншими бюджетами на 2017 рік</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</si>
</sst>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
    <numFmt numFmtId="165" formatCode="#,##0.000"/>
    <numFmt numFmtId="166" formatCode="* #,##0;* \-#,##0;* &quot;-&quot;;@"/>
    <numFmt numFmtId="167" formatCode="* #,##0.00;* \-#,##0.00;* &quot;-&quot;??;@"/>
    <numFmt numFmtId="168" formatCode="* _-#,##0&quot;р.&quot;;* \-#,##0&quot;р.&quot;;* _-&quot;-&quot;&quot;р.&quot;;@"/>
    <numFmt numFmtId="169" formatCode="* _-#,##0.00&quot;р.&quot;;* \-#,##0.00&quot;р.&quot;;* _-&quot;-&quot;??&quot;р.&quot;;@"/>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
  </numFmts>
  <fonts count="68">
    <font>
      <sz val="1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0"/>
      <name val="Times New Roman"/>
      <family val="1"/>
    </font>
    <font>
      <sz val="8"/>
      <name val="Times New Roman"/>
      <family val="1"/>
    </font>
    <font>
      <b/>
      <sz val="14"/>
      <name val="Times New Roman"/>
      <family val="1"/>
    </font>
    <font>
      <b/>
      <sz val="16"/>
      <name val="Times New Roman"/>
      <family val="1"/>
    </font>
    <font>
      <b/>
      <sz val="14"/>
      <color indexed="8"/>
      <name val="Times New Roman"/>
      <family val="1"/>
    </font>
    <font>
      <sz val="14"/>
      <name val="Times New Roman"/>
      <family val="1"/>
    </font>
    <font>
      <b/>
      <sz val="14"/>
      <name val="Arial"/>
      <family val="0"/>
    </font>
    <font>
      <b/>
      <i/>
      <sz val="14"/>
      <name val="Times New Roman"/>
      <family val="1"/>
    </font>
    <font>
      <sz val="14"/>
      <name val="Arial"/>
      <family val="0"/>
    </font>
    <font>
      <sz val="14"/>
      <name val="Times New Roman Cyr"/>
      <family val="0"/>
    </font>
    <font>
      <sz val="12"/>
      <name val="Arial"/>
      <family val="0"/>
    </font>
    <font>
      <b/>
      <sz val="12"/>
      <name val="Times New Roman"/>
      <family val="1"/>
    </font>
    <font>
      <b/>
      <sz val="12"/>
      <name val="Arial"/>
      <family val="0"/>
    </font>
    <font>
      <b/>
      <sz val="11"/>
      <name val="Arial"/>
      <family val="2"/>
    </font>
    <font>
      <b/>
      <sz val="10"/>
      <name val="Times New Roman"/>
      <family val="1"/>
    </font>
    <font>
      <i/>
      <sz val="10"/>
      <name val="Times New Roman"/>
      <family val="1"/>
    </font>
    <font>
      <sz val="10"/>
      <name val="Helv"/>
      <family val="0"/>
    </font>
    <font>
      <sz val="10"/>
      <name val="Courier New"/>
      <family val="3"/>
    </font>
    <font>
      <b/>
      <sz val="11"/>
      <name val="Times New Roman"/>
      <family val="1"/>
    </font>
    <font>
      <sz val="11"/>
      <name val="Times New Roman"/>
      <family val="1"/>
    </font>
    <font>
      <sz val="9"/>
      <color indexed="8"/>
      <name val="Times New Roman"/>
      <family val="1"/>
    </font>
    <font>
      <b/>
      <sz val="18"/>
      <name val="Times New Roman"/>
      <family val="1"/>
    </font>
    <font>
      <sz val="12"/>
      <name val="Times New Roman"/>
      <family val="1"/>
    </font>
    <font>
      <b/>
      <sz val="10"/>
      <color indexed="8"/>
      <name val="Times New Roman"/>
      <family val="1"/>
    </font>
    <font>
      <sz val="10"/>
      <color indexed="8"/>
      <name val="Times New Roman"/>
      <family val="1"/>
    </font>
    <font>
      <sz val="10"/>
      <color indexed="8"/>
      <name val="Arial"/>
      <family val="2"/>
    </font>
    <font>
      <i/>
      <sz val="11"/>
      <name val="Times New Roman"/>
      <family val="1"/>
    </font>
    <font>
      <i/>
      <sz val="10"/>
      <color indexed="8"/>
      <name val="Times New Roman"/>
      <family val="1"/>
    </font>
    <font>
      <b/>
      <vertAlign val="superscript"/>
      <sz val="10"/>
      <name val="Times New Roman"/>
      <family val="1"/>
    </font>
    <font>
      <i/>
      <sz val="12"/>
      <name val="Times New Roman"/>
      <family val="1"/>
    </font>
    <font>
      <sz val="10"/>
      <color indexed="10"/>
      <name val="Times New Roman"/>
      <family val="1"/>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2" fillId="3" borderId="0" applyNumberFormat="0" applyBorder="0" applyAlignment="0" applyProtection="0"/>
    <xf numFmtId="0" fontId="51" fillId="4" borderId="0" applyNumberFormat="0" applyBorder="0" applyAlignment="0" applyProtection="0"/>
    <xf numFmtId="0" fontId="2" fillId="5" borderId="0" applyNumberFormat="0" applyBorder="0" applyAlignment="0" applyProtection="0"/>
    <xf numFmtId="0" fontId="51" fillId="6" borderId="0" applyNumberFormat="0" applyBorder="0" applyAlignment="0" applyProtection="0"/>
    <xf numFmtId="0" fontId="2" fillId="7" borderId="0" applyNumberFormat="0" applyBorder="0" applyAlignment="0" applyProtection="0"/>
    <xf numFmtId="0" fontId="51" fillId="8" borderId="0" applyNumberFormat="0" applyBorder="0" applyAlignment="0" applyProtection="0"/>
    <xf numFmtId="0" fontId="2" fillId="9" borderId="0" applyNumberFormat="0" applyBorder="0" applyAlignment="0" applyProtection="0"/>
    <xf numFmtId="0" fontId="51" fillId="10" borderId="0" applyNumberFormat="0" applyBorder="0" applyAlignment="0" applyProtection="0"/>
    <xf numFmtId="0" fontId="2" fillId="11" borderId="0" applyNumberFormat="0" applyBorder="0" applyAlignment="0" applyProtection="0"/>
    <xf numFmtId="0" fontId="51" fillId="12" borderId="0" applyNumberFormat="0" applyBorder="0" applyAlignment="0" applyProtection="0"/>
    <xf numFmtId="0" fontId="2" fillId="13" borderId="0" applyNumberFormat="0" applyBorder="0" applyAlignment="0" applyProtection="0"/>
    <xf numFmtId="0" fontId="51" fillId="14" borderId="0" applyNumberFormat="0" applyBorder="0" applyAlignment="0" applyProtection="0"/>
    <xf numFmtId="0" fontId="2" fillId="15" borderId="0" applyNumberFormat="0" applyBorder="0" applyAlignment="0" applyProtection="0"/>
    <xf numFmtId="0" fontId="51" fillId="16" borderId="0" applyNumberFormat="0" applyBorder="0" applyAlignment="0" applyProtection="0"/>
    <xf numFmtId="0" fontId="2" fillId="17" borderId="0" applyNumberFormat="0" applyBorder="0" applyAlignment="0" applyProtection="0"/>
    <xf numFmtId="0" fontId="51" fillId="18" borderId="0" applyNumberFormat="0" applyBorder="0" applyAlignment="0" applyProtection="0"/>
    <xf numFmtId="0" fontId="2" fillId="19" borderId="0" applyNumberFormat="0" applyBorder="0" applyAlignment="0" applyProtection="0"/>
    <xf numFmtId="0" fontId="51" fillId="20" borderId="0" applyNumberFormat="0" applyBorder="0" applyAlignment="0" applyProtection="0"/>
    <xf numFmtId="0" fontId="2" fillId="9" borderId="0" applyNumberFormat="0" applyBorder="0" applyAlignment="0" applyProtection="0"/>
    <xf numFmtId="0" fontId="51" fillId="21" borderId="0" applyNumberFormat="0" applyBorder="0" applyAlignment="0" applyProtection="0"/>
    <xf numFmtId="0" fontId="2" fillId="15" borderId="0" applyNumberFormat="0" applyBorder="0" applyAlignment="0" applyProtection="0"/>
    <xf numFmtId="0" fontId="51" fillId="22" borderId="0" applyNumberFormat="0" applyBorder="0" applyAlignment="0" applyProtection="0"/>
    <xf numFmtId="0" fontId="2" fillId="23" borderId="0" applyNumberFormat="0" applyBorder="0" applyAlignment="0" applyProtection="0"/>
    <xf numFmtId="0" fontId="52" fillId="24" borderId="0" applyNumberFormat="0" applyBorder="0" applyAlignment="0" applyProtection="0"/>
    <xf numFmtId="0" fontId="3" fillId="25" borderId="0" applyNumberFormat="0" applyBorder="0" applyAlignment="0" applyProtection="0"/>
    <xf numFmtId="0" fontId="52" fillId="26" borderId="0" applyNumberFormat="0" applyBorder="0" applyAlignment="0" applyProtection="0"/>
    <xf numFmtId="0" fontId="3" fillId="17" borderId="0" applyNumberFormat="0" applyBorder="0" applyAlignment="0" applyProtection="0"/>
    <xf numFmtId="0" fontId="52" fillId="27" borderId="0" applyNumberFormat="0" applyBorder="0" applyAlignment="0" applyProtection="0"/>
    <xf numFmtId="0" fontId="3" fillId="19" borderId="0" applyNumberFormat="0" applyBorder="0" applyAlignment="0" applyProtection="0"/>
    <xf numFmtId="0" fontId="52" fillId="28" borderId="0" applyNumberFormat="0" applyBorder="0" applyAlignment="0" applyProtection="0"/>
    <xf numFmtId="0" fontId="3" fillId="29" borderId="0" applyNumberFormat="0" applyBorder="0" applyAlignment="0" applyProtection="0"/>
    <xf numFmtId="0" fontId="52" fillId="30" borderId="0" applyNumberFormat="0" applyBorder="0" applyAlignment="0" applyProtection="0"/>
    <xf numFmtId="0" fontId="3" fillId="31" borderId="0" applyNumberFormat="0" applyBorder="0" applyAlignment="0" applyProtection="0"/>
    <xf numFmtId="0" fontId="52" fillId="32" borderId="0" applyNumberFormat="0" applyBorder="0" applyAlignment="0" applyProtection="0"/>
    <xf numFmtId="0" fontId="3" fillId="33" borderId="0" applyNumberFormat="0" applyBorder="0" applyAlignment="0" applyProtection="0"/>
    <xf numFmtId="0" fontId="0" fillId="0" borderId="0">
      <alignment/>
      <protection/>
    </xf>
    <xf numFmtId="0" fontId="52" fillId="34" borderId="0" applyNumberFormat="0" applyBorder="0" applyAlignment="0" applyProtection="0"/>
    <xf numFmtId="0" fontId="3" fillId="35" borderId="0" applyNumberFormat="0" applyBorder="0" applyAlignment="0" applyProtection="0"/>
    <xf numFmtId="0" fontId="52" fillId="36" borderId="0" applyNumberFormat="0" applyBorder="0" applyAlignment="0" applyProtection="0"/>
    <xf numFmtId="0" fontId="3" fillId="37" borderId="0" applyNumberFormat="0" applyBorder="0" applyAlignment="0" applyProtection="0"/>
    <xf numFmtId="0" fontId="52" fillId="38" borderId="0" applyNumberFormat="0" applyBorder="0" applyAlignment="0" applyProtection="0"/>
    <xf numFmtId="0" fontId="3" fillId="39" borderId="0" applyNumberFormat="0" applyBorder="0" applyAlignment="0" applyProtection="0"/>
    <xf numFmtId="0" fontId="52" fillId="40" borderId="0" applyNumberFormat="0" applyBorder="0" applyAlignment="0" applyProtection="0"/>
    <xf numFmtId="0" fontId="3" fillId="29" borderId="0" applyNumberFormat="0" applyBorder="0" applyAlignment="0" applyProtection="0"/>
    <xf numFmtId="0" fontId="52" fillId="41" borderId="0" applyNumberFormat="0" applyBorder="0" applyAlignment="0" applyProtection="0"/>
    <xf numFmtId="0" fontId="3" fillId="31" borderId="0" applyNumberFormat="0" applyBorder="0" applyAlignment="0" applyProtection="0"/>
    <xf numFmtId="0" fontId="52" fillId="42" borderId="0" applyNumberFormat="0" applyBorder="0" applyAlignment="0" applyProtection="0"/>
    <xf numFmtId="0" fontId="3" fillId="43" borderId="0" applyNumberFormat="0" applyBorder="0" applyAlignment="0" applyProtection="0"/>
    <xf numFmtId="0" fontId="53" fillId="44" borderId="1" applyNumberFormat="0" applyAlignment="0" applyProtection="0"/>
    <xf numFmtId="0" fontId="4" fillId="13" borderId="2" applyNumberFormat="0" applyAlignment="0" applyProtection="0"/>
    <xf numFmtId="0" fontId="54" fillId="45" borderId="3" applyNumberFormat="0" applyAlignment="0" applyProtection="0"/>
    <xf numFmtId="0" fontId="5" fillId="46" borderId="4" applyNumberFormat="0" applyAlignment="0" applyProtection="0"/>
    <xf numFmtId="0" fontId="55" fillId="45" borderId="1" applyNumberFormat="0" applyAlignment="0" applyProtection="0"/>
    <xf numFmtId="0" fontId="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2" fillId="0" borderId="0">
      <alignment vertical="top"/>
      <protection/>
    </xf>
    <xf numFmtId="0" fontId="59" fillId="0" borderId="8" applyNumberFormat="0" applyFill="0" applyAlignment="0" applyProtection="0"/>
    <xf numFmtId="0" fontId="7" fillId="0" borderId="9" applyNumberFormat="0" applyFill="0" applyAlignment="0" applyProtection="0"/>
    <xf numFmtId="0" fontId="60" fillId="47" borderId="10" applyNumberFormat="0" applyAlignment="0" applyProtection="0"/>
    <xf numFmtId="0" fontId="8" fillId="48" borderId="11" applyNumberFormat="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49" borderId="0" applyNumberFormat="0" applyBorder="0" applyAlignment="0" applyProtection="0"/>
    <xf numFmtId="0" fontId="10" fillId="50" borderId="0" applyNumberFormat="0" applyBorder="0" applyAlignment="0" applyProtection="0"/>
    <xf numFmtId="0" fontId="0" fillId="0" borderId="0">
      <alignment/>
      <protection/>
    </xf>
    <xf numFmtId="0" fontId="17" fillId="0" borderId="0">
      <alignment/>
      <protection/>
    </xf>
    <xf numFmtId="0" fontId="63" fillId="51" borderId="0" applyNumberFormat="0" applyBorder="0" applyAlignment="0" applyProtection="0"/>
    <xf numFmtId="0" fontId="11" fillId="5" borderId="0" applyNumberFormat="0" applyBorder="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0" fillId="52" borderId="12" applyNumberFormat="0" applyFont="0" applyAlignment="0" applyProtection="0"/>
    <xf numFmtId="0" fontId="2" fillId="53" borderId="13" applyNumberFormat="0" applyFont="0" applyAlignment="0" applyProtection="0"/>
    <xf numFmtId="9" fontId="0" fillId="0" borderId="0" applyFont="0" applyFill="0" applyBorder="0" applyAlignment="0" applyProtection="0"/>
    <xf numFmtId="0" fontId="65" fillId="0" borderId="14" applyNumberFormat="0" applyFill="0" applyAlignment="0" applyProtection="0"/>
    <xf numFmtId="0" fontId="13" fillId="0" borderId="15" applyNumberFormat="0" applyFill="0" applyAlignment="0" applyProtection="0"/>
    <xf numFmtId="0" fontId="33" fillId="0" borderId="0">
      <alignment/>
      <protection/>
    </xf>
    <xf numFmtId="0" fontId="66"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54" borderId="0" applyNumberFormat="0" applyBorder="0" applyAlignment="0" applyProtection="0"/>
    <xf numFmtId="0" fontId="15" fillId="7" borderId="0" applyNumberFormat="0" applyBorder="0" applyAlignment="0" applyProtection="0"/>
  </cellStyleXfs>
  <cellXfs count="160">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0" fillId="0" borderId="16" xfId="0" applyBorder="1" applyAlignment="1">
      <alignment horizontal="center" vertical="center" wrapText="1"/>
    </xf>
    <xf numFmtId="0" fontId="0" fillId="55" borderId="16" xfId="0" applyFill="1" applyBorder="1" applyAlignment="1">
      <alignment horizontal="center" vertical="center" wrapText="1"/>
    </xf>
    <xf numFmtId="0" fontId="1" fillId="0" borderId="16" xfId="0" applyFont="1" applyBorder="1" applyAlignment="1">
      <alignment vertical="center"/>
    </xf>
    <xf numFmtId="0" fontId="1" fillId="0" borderId="16" xfId="0" applyFont="1" applyBorder="1" applyAlignment="1">
      <alignment vertical="center" wrapText="1"/>
    </xf>
    <xf numFmtId="164" fontId="1" fillId="55" borderId="16" xfId="0" applyNumberFormat="1" applyFont="1" applyFill="1" applyBorder="1" applyAlignment="1">
      <alignment vertical="center"/>
    </xf>
    <xf numFmtId="164" fontId="1" fillId="0" borderId="16" xfId="0" applyNumberFormat="1" applyFont="1" applyBorder="1" applyAlignment="1">
      <alignment vertical="center"/>
    </xf>
    <xf numFmtId="0" fontId="0" fillId="0" borderId="16" xfId="0" applyBorder="1" applyAlignment="1">
      <alignment vertical="center"/>
    </xf>
    <xf numFmtId="0" fontId="0" fillId="0" borderId="16" xfId="0" applyBorder="1" applyAlignment="1">
      <alignment vertical="center" wrapText="1"/>
    </xf>
    <xf numFmtId="164" fontId="0" fillId="55" borderId="16" xfId="0" applyNumberFormat="1" applyFill="1" applyBorder="1" applyAlignment="1">
      <alignment vertical="center"/>
    </xf>
    <xf numFmtId="164" fontId="0" fillId="0" borderId="16" xfId="0" applyNumberFormat="1" applyBorder="1" applyAlignment="1">
      <alignment vertical="center"/>
    </xf>
    <xf numFmtId="0" fontId="1" fillId="55" borderId="16" xfId="0" applyFont="1" applyFill="1" applyBorder="1" applyAlignment="1">
      <alignment vertical="center"/>
    </xf>
    <xf numFmtId="0" fontId="1" fillId="55" borderId="16" xfId="0" applyFont="1" applyFill="1" applyBorder="1" applyAlignment="1">
      <alignment vertical="center" wrapText="1"/>
    </xf>
    <xf numFmtId="2" fontId="1" fillId="55" borderId="16" xfId="0" applyNumberFormat="1" applyFont="1" applyFill="1" applyBorder="1" applyAlignment="1">
      <alignment vertical="center"/>
    </xf>
    <xf numFmtId="2" fontId="1" fillId="0" borderId="16" xfId="0" applyNumberFormat="1" applyFont="1" applyBorder="1" applyAlignment="1">
      <alignment vertical="center"/>
    </xf>
    <xf numFmtId="2" fontId="0" fillId="55" borderId="16" xfId="0" applyNumberFormat="1" applyFill="1" applyBorder="1" applyAlignment="1">
      <alignment vertical="center"/>
    </xf>
    <xf numFmtId="2" fontId="0" fillId="0" borderId="16" xfId="0" applyNumberFormat="1" applyBorder="1" applyAlignment="1">
      <alignment vertical="center"/>
    </xf>
    <xf numFmtId="0" fontId="1" fillId="0" borderId="16" xfId="0" applyFont="1" applyBorder="1" applyAlignment="1" quotePrefix="1">
      <alignment horizontal="center" vertical="center" wrapText="1"/>
    </xf>
    <xf numFmtId="0" fontId="1" fillId="0" borderId="16" xfId="0"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6" xfId="0" applyNumberFormat="1" applyFont="1" applyBorder="1" applyAlignment="1" quotePrefix="1">
      <alignment vertical="center" wrapText="1"/>
    </xf>
    <xf numFmtId="164" fontId="1" fillId="55" borderId="16" xfId="0" applyNumberFormat="1" applyFont="1" applyFill="1" applyBorder="1" applyAlignment="1">
      <alignment vertical="center" wrapText="1"/>
    </xf>
    <xf numFmtId="164" fontId="1" fillId="0" borderId="16" xfId="0" applyNumberFormat="1" applyFont="1" applyBorder="1" applyAlignment="1">
      <alignment vertical="center" wrapText="1"/>
    </xf>
    <xf numFmtId="164" fontId="1" fillId="0" borderId="16" xfId="0" applyNumberFormat="1" applyFont="1" applyBorder="1" applyAlignment="1" quotePrefix="1">
      <alignment horizontal="center" vertical="center" wrapText="1"/>
    </xf>
    <xf numFmtId="0" fontId="0" fillId="0" borderId="16" xfId="0" applyBorder="1" applyAlignment="1" quotePrefix="1">
      <alignment horizontal="center" vertical="center" wrapText="1"/>
    </xf>
    <xf numFmtId="164" fontId="0" fillId="0" borderId="16" xfId="0" applyNumberFormat="1" applyBorder="1" applyAlignment="1" quotePrefix="1">
      <alignment horizontal="center" vertical="center" wrapText="1"/>
    </xf>
    <xf numFmtId="164" fontId="0" fillId="0" borderId="16" xfId="0" applyNumberFormat="1" applyBorder="1" applyAlignment="1" quotePrefix="1">
      <alignment vertical="center" wrapText="1"/>
    </xf>
    <xf numFmtId="164" fontId="0" fillId="55" borderId="16" xfId="0" applyNumberFormat="1" applyFill="1" applyBorder="1" applyAlignment="1">
      <alignment vertical="center" wrapText="1"/>
    </xf>
    <xf numFmtId="164" fontId="0" fillId="0" borderId="16" xfId="0" applyNumberFormat="1" applyBorder="1" applyAlignment="1">
      <alignment vertical="center" wrapText="1"/>
    </xf>
    <xf numFmtId="164" fontId="16" fillId="0" borderId="16" xfId="0" applyNumberFormat="1" applyFont="1" applyBorder="1" applyAlignment="1">
      <alignment vertical="center" wrapText="1"/>
    </xf>
    <xf numFmtId="164" fontId="16" fillId="0" borderId="16" xfId="0" applyNumberFormat="1" applyFont="1" applyBorder="1" applyAlignment="1" quotePrefix="1">
      <alignment vertical="center" wrapText="1"/>
    </xf>
    <xf numFmtId="0" fontId="1" fillId="55" borderId="16" xfId="0" applyFont="1" applyFill="1" applyBorder="1" applyAlignment="1">
      <alignment horizontal="center" vertical="center" wrapText="1"/>
    </xf>
    <xf numFmtId="0" fontId="1" fillId="55" borderId="16" xfId="0" applyFont="1" applyFill="1" applyBorder="1" applyAlignment="1" quotePrefix="1">
      <alignment horizontal="center" vertical="center" wrapText="1"/>
    </xf>
    <xf numFmtId="164" fontId="1" fillId="55" borderId="16" xfId="0" applyNumberFormat="1" applyFont="1" applyFill="1" applyBorder="1" applyAlignment="1">
      <alignment horizontal="center" vertical="center" wrapText="1"/>
    </xf>
    <xf numFmtId="0" fontId="17" fillId="0" borderId="0" xfId="0" applyFont="1" applyAlignment="1">
      <alignment/>
    </xf>
    <xf numFmtId="0" fontId="18" fillId="0" borderId="0" xfId="0" applyFont="1" applyAlignment="1">
      <alignment horizontal="center"/>
    </xf>
    <xf numFmtId="0" fontId="19" fillId="0" borderId="0" xfId="0" applyFont="1" applyAlignment="1">
      <alignment/>
    </xf>
    <xf numFmtId="0" fontId="18" fillId="0" borderId="0" xfId="0" applyFont="1" applyAlignment="1">
      <alignment/>
    </xf>
    <xf numFmtId="0" fontId="20" fillId="0" borderId="0" xfId="0" applyFont="1" applyAlignment="1">
      <alignment/>
    </xf>
    <xf numFmtId="0" fontId="22" fillId="0" borderId="16" xfId="0" applyFont="1" applyFill="1" applyBorder="1" applyAlignment="1">
      <alignment wrapText="1"/>
    </xf>
    <xf numFmtId="164" fontId="22" fillId="0" borderId="16" xfId="0" applyNumberFormat="1" applyFont="1" applyFill="1" applyBorder="1" applyAlignment="1">
      <alignment wrapText="1"/>
    </xf>
    <xf numFmtId="164" fontId="22" fillId="0" borderId="16" xfId="0" applyNumberFormat="1" applyFont="1" applyFill="1" applyBorder="1" applyAlignment="1">
      <alignment horizontal="center" wrapText="1"/>
    </xf>
    <xf numFmtId="164" fontId="26" fillId="0" borderId="16" xfId="112" applyNumberFormat="1" applyFont="1" applyFill="1" applyBorder="1" applyAlignment="1">
      <alignment/>
    </xf>
    <xf numFmtId="0" fontId="25" fillId="0" borderId="16" xfId="0" applyFont="1" applyFill="1" applyBorder="1" applyAlignment="1">
      <alignment/>
    </xf>
    <xf numFmtId="164" fontId="27" fillId="0" borderId="16" xfId="0" applyNumberFormat="1" applyFont="1" applyFill="1" applyBorder="1" applyAlignment="1">
      <alignment/>
    </xf>
    <xf numFmtId="165" fontId="22" fillId="0" borderId="16" xfId="0" applyNumberFormat="1" applyFont="1" applyFill="1" applyBorder="1" applyAlignment="1">
      <alignment horizontal="center"/>
    </xf>
    <xf numFmtId="164" fontId="22" fillId="0" borderId="16" xfId="0" applyNumberFormat="1" applyFont="1" applyFill="1" applyBorder="1" applyAlignment="1">
      <alignment horizontal="center"/>
    </xf>
    <xf numFmtId="0" fontId="19" fillId="0" borderId="16" xfId="0" applyFont="1" applyFill="1" applyBorder="1" applyAlignment="1">
      <alignment horizontal="center" wrapText="1"/>
    </xf>
    <xf numFmtId="164" fontId="19" fillId="0" borderId="16" xfId="0" applyNumberFormat="1" applyFont="1" applyFill="1" applyBorder="1" applyAlignment="1">
      <alignment wrapText="1"/>
    </xf>
    <xf numFmtId="164" fontId="19" fillId="0" borderId="16" xfId="0" applyNumberFormat="1" applyFont="1" applyFill="1" applyBorder="1" applyAlignment="1">
      <alignment horizontal="right" wrapText="1"/>
    </xf>
    <xf numFmtId="164" fontId="19" fillId="0" borderId="16" xfId="0" applyNumberFormat="1" applyFont="1" applyFill="1" applyBorder="1" applyAlignment="1">
      <alignment horizontal="center" wrapText="1"/>
    </xf>
    <xf numFmtId="164" fontId="28" fillId="0" borderId="16" xfId="0" applyNumberFormat="1" applyFont="1" applyFill="1" applyBorder="1" applyAlignment="1">
      <alignment horizontal="center" wrapText="1"/>
    </xf>
    <xf numFmtId="164" fontId="29" fillId="0" borderId="16" xfId="0" applyNumberFormat="1" applyFont="1" applyFill="1" applyBorder="1" applyAlignment="1">
      <alignment/>
    </xf>
    <xf numFmtId="0" fontId="30" fillId="0" borderId="0" xfId="0" applyFont="1" applyAlignment="1">
      <alignment/>
    </xf>
    <xf numFmtId="0" fontId="1" fillId="0" borderId="0" xfId="0" applyFont="1" applyAlignment="1">
      <alignment/>
    </xf>
    <xf numFmtId="170" fontId="40" fillId="0" borderId="16" xfId="95" applyNumberFormat="1" applyFont="1" applyBorder="1" applyAlignment="1">
      <alignment vertical="center"/>
      <protection/>
    </xf>
    <xf numFmtId="170" fontId="40" fillId="0" borderId="16" xfId="95" applyNumberFormat="1" applyFont="1" applyBorder="1">
      <alignment vertical="top"/>
      <protection/>
    </xf>
    <xf numFmtId="170" fontId="41" fillId="0" borderId="16" xfId="95" applyNumberFormat="1" applyFont="1" applyBorder="1">
      <alignment vertical="top"/>
      <protection/>
    </xf>
    <xf numFmtId="170" fontId="40" fillId="0" borderId="16" xfId="95" applyNumberFormat="1" applyFont="1" applyBorder="1" applyAlignment="1">
      <alignment vertical="top" wrapText="1"/>
      <protection/>
    </xf>
    <xf numFmtId="0" fontId="17" fillId="0" borderId="0" xfId="0" applyFont="1" applyFill="1" applyAlignment="1">
      <alignment/>
    </xf>
    <xf numFmtId="0" fontId="39" fillId="0" borderId="0" xfId="0" applyFont="1" applyFill="1" applyAlignment="1">
      <alignment/>
    </xf>
    <xf numFmtId="0" fontId="17" fillId="0" borderId="0" xfId="0" applyNumberFormat="1" applyFont="1" applyFill="1" applyAlignment="1" applyProtection="1">
      <alignment/>
      <protection/>
    </xf>
    <xf numFmtId="0" fontId="19" fillId="0" borderId="17" xfId="0" applyNumberFormat="1" applyFont="1" applyFill="1" applyBorder="1" applyAlignment="1" applyProtection="1">
      <alignment horizontal="center"/>
      <protection/>
    </xf>
    <xf numFmtId="0" fontId="17" fillId="0" borderId="17" xfId="0" applyFont="1" applyFill="1" applyBorder="1" applyAlignment="1">
      <alignment horizontal="center"/>
    </xf>
    <xf numFmtId="0" fontId="17" fillId="0" borderId="0" xfId="0" applyFont="1" applyFill="1" applyBorder="1" applyAlignment="1">
      <alignment horizontal="center"/>
    </xf>
    <xf numFmtId="0" fontId="19" fillId="0" borderId="0" xfId="0" applyNumberFormat="1" applyFont="1" applyFill="1" applyBorder="1" applyAlignment="1" applyProtection="1">
      <alignment horizontal="center" vertical="top"/>
      <protection/>
    </xf>
    <xf numFmtId="0" fontId="18" fillId="0" borderId="17" xfId="0" applyNumberFormat="1" applyFont="1" applyFill="1" applyBorder="1" applyAlignment="1" applyProtection="1">
      <alignment horizontal="right" vertical="center"/>
      <protection/>
    </xf>
    <xf numFmtId="0" fontId="31" fillId="0" borderId="16"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5" fillId="0" borderId="16" xfId="0" applyFont="1" applyBorder="1" applyAlignment="1">
      <alignment horizontal="justify" vertical="center" wrapText="1"/>
    </xf>
    <xf numFmtId="0" fontId="17" fillId="0" borderId="0" xfId="0" applyFont="1" applyFill="1" applyAlignment="1">
      <alignment vertical="center"/>
    </xf>
    <xf numFmtId="49" fontId="36" fillId="0" borderId="16" xfId="0" applyNumberFormat="1" applyFont="1" applyBorder="1" applyAlignment="1">
      <alignment horizontal="center" vertical="center" wrapText="1"/>
    </xf>
    <xf numFmtId="0" fontId="46" fillId="0" borderId="0" xfId="0" applyFont="1" applyAlignment="1">
      <alignment wrapText="1"/>
    </xf>
    <xf numFmtId="0" fontId="36" fillId="0" borderId="16" xfId="0" applyFont="1" applyBorder="1" applyAlignment="1">
      <alignment horizontal="center" vertical="center" wrapText="1"/>
    </xf>
    <xf numFmtId="0" fontId="35" fillId="0" borderId="16" xfId="0" applyFont="1" applyBorder="1" applyAlignment="1">
      <alignment vertical="center" wrapText="1"/>
    </xf>
    <xf numFmtId="170" fontId="37" fillId="0" borderId="16" xfId="0" applyNumberFormat="1" applyFont="1" applyBorder="1" applyAlignment="1">
      <alignment vertical="justify"/>
    </xf>
    <xf numFmtId="0" fontId="17" fillId="0" borderId="0" xfId="0" applyNumberFormat="1" applyFont="1" applyFill="1" applyBorder="1" applyAlignment="1" applyProtection="1">
      <alignment horizontal="left" vertical="center" wrapText="1"/>
      <protection/>
    </xf>
    <xf numFmtId="0" fontId="17" fillId="0" borderId="0" xfId="0" applyNumberFormat="1" applyFont="1" applyFill="1" applyAlignment="1" applyProtection="1">
      <alignment/>
      <protection/>
    </xf>
    <xf numFmtId="0" fontId="17" fillId="0" borderId="0" xfId="0" applyFont="1" applyFill="1" applyAlignment="1">
      <alignment/>
    </xf>
    <xf numFmtId="0" fontId="19" fillId="0" borderId="0" xfId="0" applyNumberFormat="1" applyFont="1" applyFill="1" applyBorder="1" applyAlignment="1" applyProtection="1">
      <alignment horizontal="center"/>
      <protection/>
    </xf>
    <xf numFmtId="0" fontId="17" fillId="0" borderId="0" xfId="0" applyFont="1" applyFill="1" applyBorder="1" applyAlignment="1">
      <alignment horizontal="center"/>
    </xf>
    <xf numFmtId="0" fontId="19" fillId="0" borderId="0" xfId="0" applyNumberFormat="1" applyFont="1" applyFill="1" applyBorder="1" applyAlignment="1" applyProtection="1">
      <alignment horizontal="center" vertical="top"/>
      <protection/>
    </xf>
    <xf numFmtId="0" fontId="18" fillId="0" borderId="0" xfId="0" applyNumberFormat="1" applyFont="1" applyFill="1" applyBorder="1" applyAlignment="1" applyProtection="1">
      <alignment horizontal="right" vertical="center"/>
      <protection/>
    </xf>
    <xf numFmtId="0" fontId="28" fillId="0" borderId="16" xfId="0" applyNumberFormat="1" applyFont="1" applyFill="1" applyBorder="1" applyAlignment="1" applyProtection="1">
      <alignment vertical="center" wrapText="1"/>
      <protection/>
    </xf>
    <xf numFmtId="49" fontId="31" fillId="0" borderId="16"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vertical="center" wrapText="1"/>
      <protection/>
    </xf>
    <xf numFmtId="175" fontId="28" fillId="0" borderId="16" xfId="0" applyNumberFormat="1" applyFont="1" applyFill="1" applyBorder="1" applyAlignment="1" applyProtection="1">
      <alignment vertical="center" wrapText="1"/>
      <protection/>
    </xf>
    <xf numFmtId="175" fontId="35" fillId="0" borderId="16" xfId="0" applyNumberFormat="1" applyFont="1" applyBorder="1" applyAlignment="1">
      <alignment horizontal="center" vertical="center" wrapText="1"/>
    </xf>
    <xf numFmtId="0" fontId="39" fillId="0" borderId="16" xfId="0" applyFont="1" applyBorder="1" applyAlignment="1">
      <alignment vertical="center" wrapText="1"/>
    </xf>
    <xf numFmtId="0" fontId="46" fillId="0" borderId="16" xfId="0" applyFont="1" applyBorder="1" applyAlignment="1">
      <alignment vertical="center" wrapText="1"/>
    </xf>
    <xf numFmtId="0" fontId="17" fillId="0" borderId="16" xfId="0" applyFont="1" applyBorder="1" applyAlignment="1">
      <alignment horizontal="center" vertical="center" wrapText="1"/>
    </xf>
    <xf numFmtId="175" fontId="39" fillId="0" borderId="16" xfId="0" applyNumberFormat="1" applyFont="1" applyFill="1" applyBorder="1" applyAlignment="1" applyProtection="1">
      <alignment vertical="center" wrapText="1"/>
      <protection/>
    </xf>
    <xf numFmtId="0" fontId="39" fillId="0" borderId="16" xfId="0" applyFont="1" applyBorder="1" applyAlignment="1">
      <alignment vertical="center"/>
    </xf>
    <xf numFmtId="0" fontId="47" fillId="0" borderId="16" xfId="0" applyFont="1" applyBorder="1" applyAlignment="1">
      <alignment horizontal="center" vertical="center" wrapText="1"/>
    </xf>
    <xf numFmtId="170" fontId="41" fillId="0" borderId="16" xfId="95" applyNumberFormat="1" applyFont="1" applyBorder="1" applyAlignment="1">
      <alignment horizontal="center" vertical="center"/>
      <protection/>
    </xf>
    <xf numFmtId="175" fontId="41" fillId="0" borderId="16" xfId="95" applyNumberFormat="1" applyFont="1" applyBorder="1">
      <alignment vertical="top"/>
      <protection/>
    </xf>
    <xf numFmtId="0" fontId="36" fillId="0" borderId="16" xfId="0" applyFont="1" applyBorder="1" applyAlignment="1">
      <alignment vertical="center" wrapText="1"/>
    </xf>
    <xf numFmtId="170" fontId="41" fillId="0" borderId="16" xfId="95" applyNumberFormat="1" applyFont="1" applyBorder="1" applyAlignment="1">
      <alignment horizontal="center" vertical="center" wrapText="1"/>
      <protection/>
    </xf>
    <xf numFmtId="175" fontId="40" fillId="0" borderId="16" xfId="95" applyNumberFormat="1" applyFont="1" applyBorder="1">
      <alignment vertical="top"/>
      <protection/>
    </xf>
    <xf numFmtId="0" fontId="39" fillId="0" borderId="18" xfId="0" applyFont="1" applyBorder="1" applyAlignment="1">
      <alignment vertical="center" wrapText="1"/>
    </xf>
    <xf numFmtId="49" fontId="35" fillId="0" borderId="19" xfId="0" applyNumberFormat="1" applyFont="1" applyBorder="1" applyAlignment="1">
      <alignment horizontal="center" vertical="center" wrapText="1"/>
    </xf>
    <xf numFmtId="0" fontId="46" fillId="0" borderId="19" xfId="0" applyFont="1" applyBorder="1" applyAlignment="1">
      <alignment vertical="center" wrapText="1"/>
    </xf>
    <xf numFmtId="170" fontId="41" fillId="0" borderId="20" xfId="95" applyNumberFormat="1" applyFont="1" applyBorder="1" applyAlignment="1">
      <alignment horizontal="center" vertical="center" wrapText="1"/>
      <protection/>
    </xf>
    <xf numFmtId="49" fontId="35" fillId="0" borderId="21" xfId="0" applyNumberFormat="1" applyFont="1" applyBorder="1" applyAlignment="1">
      <alignment horizontal="center" vertical="center" wrapText="1"/>
    </xf>
    <xf numFmtId="0" fontId="46" fillId="0" borderId="21" xfId="0" applyFont="1" applyBorder="1" applyAlignment="1">
      <alignment vertical="center" wrapText="1"/>
    </xf>
    <xf numFmtId="0" fontId="46" fillId="0" borderId="16" xfId="0" applyFont="1" applyBorder="1" applyAlignment="1">
      <alignment horizontal="justify" wrapText="1"/>
    </xf>
    <xf numFmtId="0" fontId="19" fillId="0" borderId="0" xfId="0" applyFont="1" applyAlignment="1">
      <alignment horizontal="center"/>
    </xf>
    <xf numFmtId="175" fontId="37" fillId="0" borderId="16" xfId="0" applyNumberFormat="1" applyFont="1" applyBorder="1" applyAlignment="1">
      <alignment vertical="justify"/>
    </xf>
    <xf numFmtId="0" fontId="17" fillId="0" borderId="0" xfId="0" applyNumberFormat="1" applyFont="1" applyFill="1" applyBorder="1" applyAlignment="1" applyProtection="1">
      <alignment vertical="center" wrapText="1"/>
      <protection/>
    </xf>
    <xf numFmtId="0" fontId="1" fillId="0" borderId="0" xfId="0" applyFont="1" applyAlignment="1">
      <alignment horizontal="center"/>
    </xf>
    <xf numFmtId="0" fontId="0" fillId="0" borderId="0" xfId="0" applyAlignment="1">
      <alignment horizontal="center"/>
    </xf>
    <xf numFmtId="0" fontId="0" fillId="0" borderId="16" xfId="0" applyBorder="1" applyAlignment="1">
      <alignment horizontal="center" vertical="center" wrapText="1"/>
    </xf>
    <xf numFmtId="0" fontId="0" fillId="55" borderId="16" xfId="0" applyFill="1" applyBorder="1" applyAlignment="1">
      <alignment horizontal="center" vertical="center" wrapText="1"/>
    </xf>
    <xf numFmtId="0" fontId="16" fillId="0" borderId="16" xfId="0" applyFont="1" applyBorder="1" applyAlignment="1">
      <alignment horizontal="center" vertical="center" wrapText="1"/>
    </xf>
    <xf numFmtId="0" fontId="22" fillId="0" borderId="16" xfId="0" applyFont="1" applyFill="1" applyBorder="1" applyAlignment="1">
      <alignment horizontal="center" vertical="center" wrapText="1"/>
    </xf>
    <xf numFmtId="0" fontId="22" fillId="0" borderId="16" xfId="0" applyFont="1" applyBorder="1" applyAlignment="1">
      <alignment/>
    </xf>
    <xf numFmtId="0" fontId="22" fillId="0" borderId="16" xfId="0" applyFont="1" applyBorder="1" applyAlignment="1">
      <alignment vertical="center" wrapText="1"/>
    </xf>
    <xf numFmtId="0" fontId="25" fillId="0" borderId="16" xfId="0" applyFont="1" applyBorder="1" applyAlignment="1">
      <alignment/>
    </xf>
    <xf numFmtId="0" fontId="22"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2" fillId="0" borderId="23" xfId="0" applyFont="1" applyBorder="1" applyAlignment="1">
      <alignment/>
    </xf>
    <xf numFmtId="0" fontId="22" fillId="0" borderId="20" xfId="0" applyFont="1" applyBorder="1" applyAlignment="1">
      <alignment/>
    </xf>
    <xf numFmtId="0" fontId="22" fillId="0" borderId="16" xfId="0" applyFont="1" applyBorder="1" applyAlignment="1">
      <alignment vertical="center"/>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1" xfId="0" applyFont="1" applyBorder="1" applyAlignment="1">
      <alignment horizontal="center" vertical="center" wrapText="1"/>
    </xf>
    <xf numFmtId="0" fontId="19" fillId="0" borderId="19" xfId="0" applyFont="1" applyBorder="1" applyAlignment="1">
      <alignment vertical="center"/>
    </xf>
    <xf numFmtId="0" fontId="19" fillId="0" borderId="24" xfId="0" applyFont="1" applyBorder="1" applyAlignment="1">
      <alignment vertical="center"/>
    </xf>
    <xf numFmtId="0" fontId="19" fillId="0" borderId="21" xfId="0" applyFont="1" applyBorder="1" applyAlignment="1">
      <alignment vertical="center"/>
    </xf>
    <xf numFmtId="0" fontId="22" fillId="0" borderId="22" xfId="0" applyFont="1" applyBorder="1" applyAlignment="1">
      <alignment/>
    </xf>
    <xf numFmtId="0" fontId="23" fillId="0" borderId="16" xfId="0" applyFont="1" applyBorder="1" applyAlignment="1">
      <alignment horizontal="center" vertical="center" wrapText="1"/>
    </xf>
    <xf numFmtId="0" fontId="24" fillId="0" borderId="16" xfId="0" applyFont="1" applyBorder="1" applyAlignment="1">
      <alignment/>
    </xf>
    <xf numFmtId="2" fontId="22" fillId="0" borderId="16" xfId="0" applyNumberFormat="1" applyFont="1" applyFill="1" applyBorder="1" applyAlignment="1">
      <alignment horizontal="center" vertical="center" wrapText="1"/>
    </xf>
    <xf numFmtId="2" fontId="22" fillId="0" borderId="16" xfId="0" applyNumberFormat="1" applyFont="1" applyFill="1" applyBorder="1" applyAlignment="1" applyProtection="1">
      <alignment horizontal="center" vertical="center" wrapText="1"/>
      <protection locked="0"/>
    </xf>
    <xf numFmtId="0" fontId="19" fillId="0" borderId="16" xfId="0" applyFont="1" applyBorder="1" applyAlignment="1">
      <alignment horizontal="center" vertical="center"/>
    </xf>
    <xf numFmtId="0" fontId="22" fillId="0" borderId="16" xfId="0" applyFont="1" applyBorder="1" applyAlignment="1">
      <alignment horizontal="center" vertical="center"/>
    </xf>
    <xf numFmtId="0" fontId="19" fillId="0" borderId="16" xfId="0" applyFont="1" applyFill="1" applyBorder="1" applyAlignment="1">
      <alignment horizontal="center" vertical="center" wrapText="1"/>
    </xf>
    <xf numFmtId="0" fontId="21" fillId="0" borderId="16" xfId="0" applyFont="1" applyBorder="1" applyAlignment="1">
      <alignment horizontal="center" vertical="center" wrapText="1"/>
    </xf>
    <xf numFmtId="0" fontId="23" fillId="0" borderId="16" xfId="0" applyFont="1" applyBorder="1" applyAlignment="1">
      <alignment/>
    </xf>
    <xf numFmtId="0" fontId="19" fillId="0" borderId="22" xfId="0" applyFont="1" applyFill="1" applyBorder="1" applyAlignment="1">
      <alignment horizontal="center" vertical="center" wrapText="1"/>
    </xf>
    <xf numFmtId="0" fontId="19" fillId="0" borderId="22" xfId="0" applyFont="1" applyBorder="1" applyAlignment="1">
      <alignment horizontal="center" wrapText="1"/>
    </xf>
    <xf numFmtId="0" fontId="22" fillId="0" borderId="23" xfId="0" applyFont="1" applyBorder="1" applyAlignment="1">
      <alignment wrapText="1"/>
    </xf>
    <xf numFmtId="0" fontId="22" fillId="0" borderId="20" xfId="0" applyFont="1" applyBorder="1" applyAlignment="1">
      <alignment wrapText="1"/>
    </xf>
    <xf numFmtId="0" fontId="19" fillId="0" borderId="22" xfId="0" applyFont="1" applyBorder="1" applyAlignment="1">
      <alignment wrapText="1"/>
    </xf>
    <xf numFmtId="0" fontId="19" fillId="0" borderId="23" xfId="0" applyFont="1" applyBorder="1" applyAlignment="1">
      <alignment wrapText="1"/>
    </xf>
    <xf numFmtId="0" fontId="19" fillId="0" borderId="16" xfId="0" applyFont="1" applyBorder="1" applyAlignment="1">
      <alignment horizontal="center" vertical="center" wrapText="1"/>
    </xf>
    <xf numFmtId="0" fontId="17" fillId="0" borderId="0" xfId="0" applyNumberFormat="1" applyFont="1" applyFill="1" applyBorder="1" applyAlignment="1" applyProtection="1">
      <alignment horizontal="left" vertical="center" wrapText="1"/>
      <protection/>
    </xf>
    <xf numFmtId="0" fontId="17" fillId="56" borderId="0" xfId="0" applyNumberFormat="1" applyFont="1" applyFill="1" applyBorder="1" applyAlignment="1" applyProtection="1">
      <alignment horizontal="left" vertical="center" wrapText="1"/>
      <protection/>
    </xf>
    <xf numFmtId="0" fontId="39" fillId="0" borderId="0" xfId="0" applyNumberFormat="1" applyFont="1" applyFill="1" applyAlignment="1" applyProtection="1">
      <alignment horizontal="left" vertical="top"/>
      <protection/>
    </xf>
    <xf numFmtId="0" fontId="36"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8" fillId="0" borderId="0" xfId="0" applyFont="1" applyAlignment="1">
      <alignment horizontal="left" vertical="center" wrapText="1"/>
    </xf>
    <xf numFmtId="0" fontId="19" fillId="0" borderId="0" xfId="0" applyNumberFormat="1" applyFont="1" applyFill="1" applyBorder="1" applyAlignment="1" applyProtection="1">
      <alignment horizontal="center" vertical="top" wrapText="1"/>
      <protection/>
    </xf>
    <xf numFmtId="0" fontId="17" fillId="0" borderId="0" xfId="0" applyFont="1" applyAlignment="1">
      <alignment horizontal="left" vertical="center" wrapText="1"/>
    </xf>
    <xf numFmtId="0" fontId="28" fillId="56" borderId="0" xfId="0" applyNumberFormat="1" applyFont="1" applyFill="1" applyBorder="1" applyAlignment="1" applyProtection="1">
      <alignment horizontal="left" vertical="center" wrapText="1"/>
      <protection/>
    </xf>
  </cellXfs>
  <cellStyles count="10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meresha_07"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Итог" xfId="96"/>
    <cellStyle name="Итог 2" xfId="97"/>
    <cellStyle name="Контрольная ячейка" xfId="98"/>
    <cellStyle name="Контрольная ячейка 2" xfId="99"/>
    <cellStyle name="Название" xfId="100"/>
    <cellStyle name="Название 2" xfId="101"/>
    <cellStyle name="Нейтральный" xfId="102"/>
    <cellStyle name="Нейтральный 2" xfId="103"/>
    <cellStyle name="Обычный 2" xfId="104"/>
    <cellStyle name="Обычный 3"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Связанная ячейка" xfId="113"/>
    <cellStyle name="Связанная ячейка 2" xfId="114"/>
    <cellStyle name="Стиль 1" xfId="115"/>
    <cellStyle name="Текст предупреждения" xfId="116"/>
    <cellStyle name="Текст предупреждения 2" xfId="117"/>
    <cellStyle name="Comma" xfId="118"/>
    <cellStyle name="Comma [0]" xfId="119"/>
    <cellStyle name="Хороший" xfId="120"/>
    <cellStyle name="Хороший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zoomScalePageLayoutView="0" workbookViewId="0" topLeftCell="A1">
      <selection activeCell="F6" sqref="F6"/>
    </sheetView>
  </sheetViews>
  <sheetFormatPr defaultColWidth="9.00390625" defaultRowHeight="12.75"/>
  <cols>
    <col min="1" max="1" width="11.25390625" style="0" customWidth="1"/>
    <col min="2" max="2" width="41.125" style="0" customWidth="1"/>
    <col min="3" max="3" width="14.25390625" style="0" customWidth="1"/>
    <col min="4" max="4" width="14.125" style="0" customWidth="1"/>
    <col min="5" max="5" width="14.25390625" style="0" customWidth="1"/>
    <col min="6" max="6" width="14.75390625" style="0" customWidth="1"/>
  </cols>
  <sheetData>
    <row r="1" ht="12.75">
      <c r="D1" t="s">
        <v>0</v>
      </c>
    </row>
    <row r="2" ht="12.75">
      <c r="D2" t="s">
        <v>50</v>
      </c>
    </row>
    <row r="3" ht="12.75">
      <c r="D3" t="s">
        <v>51</v>
      </c>
    </row>
    <row r="5" spans="1:6" ht="12.75">
      <c r="A5" s="113" t="s">
        <v>47</v>
      </c>
      <c r="B5" s="114"/>
      <c r="C5" s="114"/>
      <c r="D5" s="114"/>
      <c r="E5" s="114"/>
      <c r="F5" s="114"/>
    </row>
    <row r="6" ht="12.75">
      <c r="F6" s="1" t="s">
        <v>420</v>
      </c>
    </row>
    <row r="7" spans="1:6" ht="12.75">
      <c r="A7" s="115" t="s">
        <v>1</v>
      </c>
      <c r="B7" s="115" t="s">
        <v>2</v>
      </c>
      <c r="C7" s="116" t="s">
        <v>3</v>
      </c>
      <c r="D7" s="115" t="s">
        <v>4</v>
      </c>
      <c r="E7" s="115" t="s">
        <v>5</v>
      </c>
      <c r="F7" s="115"/>
    </row>
    <row r="8" spans="1:6" ht="12.75">
      <c r="A8" s="115"/>
      <c r="B8" s="115"/>
      <c r="C8" s="115"/>
      <c r="D8" s="115"/>
      <c r="E8" s="115" t="s">
        <v>3</v>
      </c>
      <c r="F8" s="115" t="s">
        <v>6</v>
      </c>
    </row>
    <row r="9" spans="1:6" ht="12.75">
      <c r="A9" s="115"/>
      <c r="B9" s="115"/>
      <c r="C9" s="115"/>
      <c r="D9" s="115"/>
      <c r="E9" s="115"/>
      <c r="F9" s="115"/>
    </row>
    <row r="10" spans="1:6" ht="12.75">
      <c r="A10" s="3">
        <v>1</v>
      </c>
      <c r="B10" s="3">
        <v>2</v>
      </c>
      <c r="C10" s="4">
        <v>3</v>
      </c>
      <c r="D10" s="3">
        <v>4</v>
      </c>
      <c r="E10" s="3">
        <v>5</v>
      </c>
      <c r="F10" s="3">
        <v>6</v>
      </c>
    </row>
    <row r="11" spans="1:6" ht="12.75">
      <c r="A11" s="5">
        <v>10000000</v>
      </c>
      <c r="B11" s="6" t="s">
        <v>7</v>
      </c>
      <c r="C11" s="7">
        <f aca="true" t="shared" si="0" ref="C11:C51">D11+E11</f>
        <v>16653.5</v>
      </c>
      <c r="D11" s="8">
        <v>16653.5</v>
      </c>
      <c r="E11" s="8">
        <v>0</v>
      </c>
      <c r="F11" s="8">
        <v>0</v>
      </c>
    </row>
    <row r="12" spans="1:6" ht="38.25">
      <c r="A12" s="5">
        <v>11000000</v>
      </c>
      <c r="B12" s="6" t="s">
        <v>8</v>
      </c>
      <c r="C12" s="7">
        <f t="shared" si="0"/>
        <v>16653.5</v>
      </c>
      <c r="D12" s="8">
        <v>16653.5</v>
      </c>
      <c r="E12" s="8">
        <v>0</v>
      </c>
      <c r="F12" s="8">
        <v>0</v>
      </c>
    </row>
    <row r="13" spans="1:6" ht="12.75">
      <c r="A13" s="5">
        <v>11010000</v>
      </c>
      <c r="B13" s="6" t="s">
        <v>9</v>
      </c>
      <c r="C13" s="7">
        <f t="shared" si="0"/>
        <v>16650</v>
      </c>
      <c r="D13" s="8">
        <v>16650</v>
      </c>
      <c r="E13" s="8">
        <v>0</v>
      </c>
      <c r="F13" s="8">
        <v>0</v>
      </c>
    </row>
    <row r="14" spans="1:6" ht="51">
      <c r="A14" s="9">
        <v>11010100</v>
      </c>
      <c r="B14" s="10" t="s">
        <v>10</v>
      </c>
      <c r="C14" s="11">
        <f t="shared" si="0"/>
        <v>11800</v>
      </c>
      <c r="D14" s="12">
        <v>11800</v>
      </c>
      <c r="E14" s="12">
        <v>0</v>
      </c>
      <c r="F14" s="12">
        <v>0</v>
      </c>
    </row>
    <row r="15" spans="1:6" ht="76.5">
      <c r="A15" s="9">
        <v>11010200</v>
      </c>
      <c r="B15" s="10" t="s">
        <v>11</v>
      </c>
      <c r="C15" s="11">
        <f t="shared" si="0"/>
        <v>480</v>
      </c>
      <c r="D15" s="12">
        <v>480</v>
      </c>
      <c r="E15" s="12">
        <v>0</v>
      </c>
      <c r="F15" s="12">
        <v>0</v>
      </c>
    </row>
    <row r="16" spans="1:6" ht="51">
      <c r="A16" s="9">
        <v>11010400</v>
      </c>
      <c r="B16" s="10" t="s">
        <v>12</v>
      </c>
      <c r="C16" s="11">
        <f t="shared" si="0"/>
        <v>4000</v>
      </c>
      <c r="D16" s="12">
        <v>4000</v>
      </c>
      <c r="E16" s="12">
        <v>0</v>
      </c>
      <c r="F16" s="12">
        <v>0</v>
      </c>
    </row>
    <row r="17" spans="1:6" ht="38.25">
      <c r="A17" s="9">
        <v>11010500</v>
      </c>
      <c r="B17" s="10" t="s">
        <v>13</v>
      </c>
      <c r="C17" s="11">
        <f t="shared" si="0"/>
        <v>370</v>
      </c>
      <c r="D17" s="12">
        <v>370</v>
      </c>
      <c r="E17" s="12">
        <v>0</v>
      </c>
      <c r="F17" s="12">
        <v>0</v>
      </c>
    </row>
    <row r="18" spans="1:6" ht="12.75">
      <c r="A18" s="5">
        <v>11020000</v>
      </c>
      <c r="B18" s="6" t="s">
        <v>14</v>
      </c>
      <c r="C18" s="7">
        <f t="shared" si="0"/>
        <v>3.5</v>
      </c>
      <c r="D18" s="8">
        <v>3.5</v>
      </c>
      <c r="E18" s="8">
        <v>0</v>
      </c>
      <c r="F18" s="8">
        <v>0</v>
      </c>
    </row>
    <row r="19" spans="1:6" ht="25.5">
      <c r="A19" s="9">
        <v>11020200</v>
      </c>
      <c r="B19" s="10" t="s">
        <v>15</v>
      </c>
      <c r="C19" s="11">
        <f t="shared" si="0"/>
        <v>3.5</v>
      </c>
      <c r="D19" s="12">
        <v>3.5</v>
      </c>
      <c r="E19" s="12">
        <v>0</v>
      </c>
      <c r="F19" s="12">
        <v>0</v>
      </c>
    </row>
    <row r="20" spans="1:6" ht="12.75">
      <c r="A20" s="5">
        <v>20000000</v>
      </c>
      <c r="B20" s="6" t="s">
        <v>16</v>
      </c>
      <c r="C20" s="7">
        <f t="shared" si="0"/>
        <v>670.8</v>
      </c>
      <c r="D20" s="8">
        <v>173</v>
      </c>
      <c r="E20" s="8">
        <v>497.8</v>
      </c>
      <c r="F20" s="8">
        <v>0</v>
      </c>
    </row>
    <row r="21" spans="1:6" ht="25.5">
      <c r="A21" s="5">
        <v>21000000</v>
      </c>
      <c r="B21" s="6" t="s">
        <v>17</v>
      </c>
      <c r="C21" s="7">
        <f t="shared" si="0"/>
        <v>8</v>
      </c>
      <c r="D21" s="8">
        <v>8</v>
      </c>
      <c r="E21" s="8">
        <v>0</v>
      </c>
      <c r="F21" s="8">
        <v>0</v>
      </c>
    </row>
    <row r="22" spans="1:6" ht="89.25">
      <c r="A22" s="5">
        <v>21010000</v>
      </c>
      <c r="B22" s="6" t="s">
        <v>18</v>
      </c>
      <c r="C22" s="7">
        <f t="shared" si="0"/>
        <v>8</v>
      </c>
      <c r="D22" s="8">
        <v>8</v>
      </c>
      <c r="E22" s="8">
        <v>0</v>
      </c>
      <c r="F22" s="8">
        <v>0</v>
      </c>
    </row>
    <row r="23" spans="1:6" ht="51">
      <c r="A23" s="9">
        <v>21010300</v>
      </c>
      <c r="B23" s="10" t="s">
        <v>19</v>
      </c>
      <c r="C23" s="11">
        <f t="shared" si="0"/>
        <v>8</v>
      </c>
      <c r="D23" s="12">
        <v>8</v>
      </c>
      <c r="E23" s="12">
        <v>0</v>
      </c>
      <c r="F23" s="12">
        <v>0</v>
      </c>
    </row>
    <row r="24" spans="1:6" ht="38.25">
      <c r="A24" s="5">
        <v>22000000</v>
      </c>
      <c r="B24" s="6" t="s">
        <v>20</v>
      </c>
      <c r="C24" s="7">
        <f t="shared" si="0"/>
        <v>160</v>
      </c>
      <c r="D24" s="8">
        <v>160</v>
      </c>
      <c r="E24" s="8">
        <v>0</v>
      </c>
      <c r="F24" s="8">
        <v>0</v>
      </c>
    </row>
    <row r="25" spans="1:6" ht="25.5">
      <c r="A25" s="5">
        <v>22010000</v>
      </c>
      <c r="B25" s="6" t="s">
        <v>21</v>
      </c>
      <c r="C25" s="7">
        <f t="shared" si="0"/>
        <v>152.3</v>
      </c>
      <c r="D25" s="8">
        <v>152.3</v>
      </c>
      <c r="E25" s="8">
        <v>0</v>
      </c>
      <c r="F25" s="8">
        <v>0</v>
      </c>
    </row>
    <row r="26" spans="1:6" ht="51">
      <c r="A26" s="9">
        <v>22010300</v>
      </c>
      <c r="B26" s="10" t="s">
        <v>22</v>
      </c>
      <c r="C26" s="11">
        <f t="shared" si="0"/>
        <v>15</v>
      </c>
      <c r="D26" s="12">
        <v>15</v>
      </c>
      <c r="E26" s="12">
        <v>0</v>
      </c>
      <c r="F26" s="12">
        <v>0</v>
      </c>
    </row>
    <row r="27" spans="1:6" ht="38.25">
      <c r="A27" s="9">
        <v>22012600</v>
      </c>
      <c r="B27" s="10" t="s">
        <v>23</v>
      </c>
      <c r="C27" s="11">
        <f t="shared" si="0"/>
        <v>137.3</v>
      </c>
      <c r="D27" s="12">
        <v>137.3</v>
      </c>
      <c r="E27" s="12">
        <v>0</v>
      </c>
      <c r="F27" s="12">
        <v>0</v>
      </c>
    </row>
    <row r="28" spans="1:6" ht="51">
      <c r="A28" s="5">
        <v>22080000</v>
      </c>
      <c r="B28" s="6" t="s">
        <v>24</v>
      </c>
      <c r="C28" s="7">
        <f t="shared" si="0"/>
        <v>7.7</v>
      </c>
      <c r="D28" s="8">
        <v>7.7</v>
      </c>
      <c r="E28" s="8">
        <v>0</v>
      </c>
      <c r="F28" s="8">
        <v>0</v>
      </c>
    </row>
    <row r="29" spans="1:6" ht="51">
      <c r="A29" s="9">
        <v>22080400</v>
      </c>
      <c r="B29" s="10" t="s">
        <v>25</v>
      </c>
      <c r="C29" s="11">
        <f t="shared" si="0"/>
        <v>7.7</v>
      </c>
      <c r="D29" s="12">
        <v>7.7</v>
      </c>
      <c r="E29" s="12">
        <v>0</v>
      </c>
      <c r="F29" s="12">
        <v>0</v>
      </c>
    </row>
    <row r="30" spans="1:6" ht="12.75">
      <c r="A30" s="5">
        <v>24000000</v>
      </c>
      <c r="B30" s="6" t="s">
        <v>26</v>
      </c>
      <c r="C30" s="7">
        <f t="shared" si="0"/>
        <v>5</v>
      </c>
      <c r="D30" s="8">
        <v>5</v>
      </c>
      <c r="E30" s="8">
        <v>0</v>
      </c>
      <c r="F30" s="8">
        <v>0</v>
      </c>
    </row>
    <row r="31" spans="1:6" ht="12.75">
      <c r="A31" s="5">
        <v>24060000</v>
      </c>
      <c r="B31" s="6" t="s">
        <v>27</v>
      </c>
      <c r="C31" s="7">
        <f t="shared" si="0"/>
        <v>5</v>
      </c>
      <c r="D31" s="8">
        <v>5</v>
      </c>
      <c r="E31" s="8">
        <v>0</v>
      </c>
      <c r="F31" s="8">
        <v>0</v>
      </c>
    </row>
    <row r="32" spans="1:6" ht="12.75">
      <c r="A32" s="9">
        <v>24060300</v>
      </c>
      <c r="B32" s="10" t="s">
        <v>27</v>
      </c>
      <c r="C32" s="11">
        <f t="shared" si="0"/>
        <v>5</v>
      </c>
      <c r="D32" s="12">
        <v>5</v>
      </c>
      <c r="E32" s="12">
        <v>0</v>
      </c>
      <c r="F32" s="12">
        <v>0</v>
      </c>
    </row>
    <row r="33" spans="1:6" ht="25.5">
      <c r="A33" s="5">
        <v>25000000</v>
      </c>
      <c r="B33" s="6" t="s">
        <v>28</v>
      </c>
      <c r="C33" s="7">
        <f t="shared" si="0"/>
        <v>497.8</v>
      </c>
      <c r="D33" s="8">
        <v>0</v>
      </c>
      <c r="E33" s="8">
        <v>497.8</v>
      </c>
      <c r="F33" s="8">
        <v>0</v>
      </c>
    </row>
    <row r="34" spans="1:6" ht="38.25">
      <c r="A34" s="5">
        <v>25010000</v>
      </c>
      <c r="B34" s="6" t="s">
        <v>29</v>
      </c>
      <c r="C34" s="7">
        <f t="shared" si="0"/>
        <v>497.8</v>
      </c>
      <c r="D34" s="8">
        <v>0</v>
      </c>
      <c r="E34" s="8">
        <v>497.8</v>
      </c>
      <c r="F34" s="8">
        <v>0</v>
      </c>
    </row>
    <row r="35" spans="1:6" ht="38.25">
      <c r="A35" s="9">
        <v>25010100</v>
      </c>
      <c r="B35" s="10" t="s">
        <v>30</v>
      </c>
      <c r="C35" s="11">
        <f t="shared" si="0"/>
        <v>490.1</v>
      </c>
      <c r="D35" s="12">
        <v>0</v>
      </c>
      <c r="E35" s="12">
        <v>490.1</v>
      </c>
      <c r="F35" s="12">
        <v>0</v>
      </c>
    </row>
    <row r="36" spans="1:6" ht="12.75">
      <c r="A36" s="9">
        <v>25010300</v>
      </c>
      <c r="B36" s="10" t="s">
        <v>31</v>
      </c>
      <c r="C36" s="11">
        <f t="shared" si="0"/>
        <v>7.7</v>
      </c>
      <c r="D36" s="12">
        <v>0</v>
      </c>
      <c r="E36" s="12">
        <v>7.7</v>
      </c>
      <c r="F36" s="12">
        <v>0</v>
      </c>
    </row>
    <row r="37" spans="1:6" ht="12.75">
      <c r="A37" s="13" t="s">
        <v>32</v>
      </c>
      <c r="B37" s="14"/>
      <c r="C37" s="7">
        <f t="shared" si="0"/>
        <v>17324.3</v>
      </c>
      <c r="D37" s="7">
        <v>16826.5</v>
      </c>
      <c r="E37" s="7">
        <v>497.8</v>
      </c>
      <c r="F37" s="7">
        <v>0</v>
      </c>
    </row>
    <row r="38" spans="1:6" ht="12.75">
      <c r="A38" s="5">
        <v>40000000</v>
      </c>
      <c r="B38" s="6" t="s">
        <v>33</v>
      </c>
      <c r="C38" s="7">
        <f t="shared" si="0"/>
        <v>114322.668</v>
      </c>
      <c r="D38" s="8">
        <v>114322.668</v>
      </c>
      <c r="E38" s="8">
        <v>0</v>
      </c>
      <c r="F38" s="8">
        <v>0</v>
      </c>
    </row>
    <row r="39" spans="1:6" ht="12.75">
      <c r="A39" s="5">
        <v>41000000</v>
      </c>
      <c r="B39" s="6" t="s">
        <v>34</v>
      </c>
      <c r="C39" s="7">
        <f t="shared" si="0"/>
        <v>114322.668</v>
      </c>
      <c r="D39" s="8">
        <v>114322.668</v>
      </c>
      <c r="E39" s="8">
        <v>0</v>
      </c>
      <c r="F39" s="8">
        <v>0</v>
      </c>
    </row>
    <row r="40" spans="1:6" ht="12.75">
      <c r="A40" s="5">
        <v>41020000</v>
      </c>
      <c r="B40" s="6" t="s">
        <v>35</v>
      </c>
      <c r="C40" s="7">
        <f t="shared" si="0"/>
        <v>15915.9</v>
      </c>
      <c r="D40" s="8">
        <v>15915.9</v>
      </c>
      <c r="E40" s="8">
        <v>0</v>
      </c>
      <c r="F40" s="8">
        <v>0</v>
      </c>
    </row>
    <row r="41" spans="1:6" ht="12.75">
      <c r="A41" s="9">
        <v>41020100</v>
      </c>
      <c r="B41" s="10" t="s">
        <v>36</v>
      </c>
      <c r="C41" s="11">
        <f t="shared" si="0"/>
        <v>7211.9</v>
      </c>
      <c r="D41" s="12">
        <v>7211.9</v>
      </c>
      <c r="E41" s="12">
        <v>0</v>
      </c>
      <c r="F41" s="12">
        <v>0</v>
      </c>
    </row>
    <row r="42" spans="1:6" ht="25.5">
      <c r="A42" s="9">
        <v>41020400</v>
      </c>
      <c r="B42" s="10" t="s">
        <v>37</v>
      </c>
      <c r="C42" s="11">
        <f t="shared" si="0"/>
        <v>8704</v>
      </c>
      <c r="D42" s="12">
        <v>8704</v>
      </c>
      <c r="E42" s="12">
        <v>0</v>
      </c>
      <c r="F42" s="12">
        <v>0</v>
      </c>
    </row>
    <row r="43" spans="1:6" ht="12.75">
      <c r="A43" s="5">
        <v>41030000</v>
      </c>
      <c r="B43" s="6" t="s">
        <v>38</v>
      </c>
      <c r="C43" s="7">
        <f t="shared" si="0"/>
        <v>98406.768</v>
      </c>
      <c r="D43" s="8">
        <v>98406.768</v>
      </c>
      <c r="E43" s="8">
        <v>0</v>
      </c>
      <c r="F43" s="8">
        <v>0</v>
      </c>
    </row>
    <row r="44" spans="1:6" ht="89.25">
      <c r="A44" s="9">
        <v>41030600</v>
      </c>
      <c r="B44" s="10" t="s">
        <v>39</v>
      </c>
      <c r="C44" s="11">
        <f t="shared" si="0"/>
        <v>35546</v>
      </c>
      <c r="D44" s="12">
        <v>35546</v>
      </c>
      <c r="E44" s="12">
        <v>0</v>
      </c>
      <c r="F44" s="12">
        <v>0</v>
      </c>
    </row>
    <row r="45" spans="1:6" ht="89.25">
      <c r="A45" s="9">
        <v>41030800</v>
      </c>
      <c r="B45" s="10" t="s">
        <v>40</v>
      </c>
      <c r="C45" s="11">
        <f t="shared" si="0"/>
        <v>1522.3</v>
      </c>
      <c r="D45" s="12">
        <v>1522.3</v>
      </c>
      <c r="E45" s="12">
        <v>0</v>
      </c>
      <c r="F45" s="12">
        <v>0</v>
      </c>
    </row>
    <row r="46" spans="1:6" ht="63.75">
      <c r="A46" s="9">
        <v>41031000</v>
      </c>
      <c r="B46" s="10" t="s">
        <v>41</v>
      </c>
      <c r="C46" s="11">
        <f t="shared" si="0"/>
        <v>12710.7</v>
      </c>
      <c r="D46" s="12">
        <v>12710.7</v>
      </c>
      <c r="E46" s="12">
        <v>0</v>
      </c>
      <c r="F46" s="12">
        <v>0</v>
      </c>
    </row>
    <row r="47" spans="1:6" ht="25.5">
      <c r="A47" s="9">
        <v>41033900</v>
      </c>
      <c r="B47" s="10" t="s">
        <v>42</v>
      </c>
      <c r="C47" s="11">
        <f t="shared" si="0"/>
        <v>31050.2</v>
      </c>
      <c r="D47" s="12">
        <v>31050.2</v>
      </c>
      <c r="E47" s="12">
        <v>0</v>
      </c>
      <c r="F47" s="12">
        <v>0</v>
      </c>
    </row>
    <row r="48" spans="1:6" ht="25.5">
      <c r="A48" s="9">
        <v>41034200</v>
      </c>
      <c r="B48" s="10" t="s">
        <v>43</v>
      </c>
      <c r="C48" s="11">
        <f t="shared" si="0"/>
        <v>16672.7</v>
      </c>
      <c r="D48" s="12">
        <v>16672.7</v>
      </c>
      <c r="E48" s="12">
        <v>0</v>
      </c>
      <c r="F48" s="12">
        <v>0</v>
      </c>
    </row>
    <row r="49" spans="1:6" ht="12.75">
      <c r="A49" s="9">
        <v>41035000</v>
      </c>
      <c r="B49" s="10" t="s">
        <v>44</v>
      </c>
      <c r="C49" s="11">
        <f t="shared" si="0"/>
        <v>707.468</v>
      </c>
      <c r="D49" s="12">
        <v>707.468</v>
      </c>
      <c r="E49" s="12">
        <v>0</v>
      </c>
      <c r="F49" s="12">
        <v>0</v>
      </c>
    </row>
    <row r="50" spans="1:6" ht="89.25">
      <c r="A50" s="9">
        <v>41035800</v>
      </c>
      <c r="B50" s="10" t="s">
        <v>45</v>
      </c>
      <c r="C50" s="11">
        <f t="shared" si="0"/>
        <v>197.4</v>
      </c>
      <c r="D50" s="12">
        <v>197.4</v>
      </c>
      <c r="E50" s="12">
        <v>0</v>
      </c>
      <c r="F50" s="12">
        <v>0</v>
      </c>
    </row>
    <row r="51" spans="1:6" ht="12.75">
      <c r="A51" s="13" t="s">
        <v>46</v>
      </c>
      <c r="B51" s="14"/>
      <c r="C51" s="7">
        <f t="shared" si="0"/>
        <v>131646.968</v>
      </c>
      <c r="D51" s="7">
        <v>131149.168</v>
      </c>
      <c r="E51" s="7">
        <v>497.8</v>
      </c>
      <c r="F51" s="7">
        <v>0</v>
      </c>
    </row>
    <row r="54" spans="2:5" ht="12.75">
      <c r="B54" s="2" t="s">
        <v>48</v>
      </c>
      <c r="E54" s="2" t="s">
        <v>49</v>
      </c>
    </row>
  </sheetData>
  <sheetProtection/>
  <mergeCells count="8">
    <mergeCell ref="A5:F5"/>
    <mergeCell ref="A7:A9"/>
    <mergeCell ref="B7:B9"/>
    <mergeCell ref="C7:C9"/>
    <mergeCell ref="D7:D9"/>
    <mergeCell ref="E7:F7"/>
    <mergeCell ref="E8:E9"/>
    <mergeCell ref="F8:F9"/>
  </mergeCells>
  <printOptions/>
  <pageMargins left="0.590551181102362" right="0.590551181102362" top="0.393700787401575" bottom="0.393700787401575" header="0" footer="0"/>
  <pageSetup fitToHeight="50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A5" sqref="A5:F5"/>
    </sheetView>
  </sheetViews>
  <sheetFormatPr defaultColWidth="9.00390625" defaultRowHeight="12.75"/>
  <cols>
    <col min="1" max="1" width="11.25390625" style="0" customWidth="1"/>
    <col min="2" max="2" width="41.125" style="0" customWidth="1"/>
    <col min="3" max="3" width="14.75390625" style="0" customWidth="1"/>
    <col min="4" max="6" width="14.25390625" style="0" customWidth="1"/>
  </cols>
  <sheetData>
    <row r="1" ht="12.75">
      <c r="D1" t="s">
        <v>52</v>
      </c>
    </row>
    <row r="2" ht="12.75">
      <c r="D2" t="s">
        <v>50</v>
      </c>
    </row>
    <row r="3" ht="12.75">
      <c r="D3" t="s">
        <v>53</v>
      </c>
    </row>
    <row r="4" ht="12.75">
      <c r="D4" t="s">
        <v>51</v>
      </c>
    </row>
    <row r="5" spans="1:6" ht="12.75">
      <c r="A5" s="113" t="s">
        <v>422</v>
      </c>
      <c r="B5" s="114"/>
      <c r="C5" s="114"/>
      <c r="D5" s="114"/>
      <c r="E5" s="114"/>
      <c r="F5" s="114"/>
    </row>
    <row r="6" spans="3:6" ht="12.75">
      <c r="C6" t="s">
        <v>54</v>
      </c>
      <c r="F6" s="1" t="s">
        <v>421</v>
      </c>
    </row>
    <row r="7" spans="1:6" ht="12.75">
      <c r="A7" s="115" t="s">
        <v>1</v>
      </c>
      <c r="B7" s="115" t="s">
        <v>55</v>
      </c>
      <c r="C7" s="116" t="s">
        <v>3</v>
      </c>
      <c r="D7" s="115" t="s">
        <v>4</v>
      </c>
      <c r="E7" s="115" t="s">
        <v>5</v>
      </c>
      <c r="F7" s="115"/>
    </row>
    <row r="8" spans="1:6" ht="12.75">
      <c r="A8" s="115"/>
      <c r="B8" s="115"/>
      <c r="C8" s="115"/>
      <c r="D8" s="115"/>
      <c r="E8" s="115" t="s">
        <v>3</v>
      </c>
      <c r="F8" s="115" t="s">
        <v>6</v>
      </c>
    </row>
    <row r="9" spans="1:6" ht="12.75">
      <c r="A9" s="115"/>
      <c r="B9" s="115"/>
      <c r="C9" s="115"/>
      <c r="D9" s="115"/>
      <c r="E9" s="115"/>
      <c r="F9" s="115"/>
    </row>
    <row r="10" spans="1:6" ht="12.75">
      <c r="A10" s="3">
        <v>1</v>
      </c>
      <c r="B10" s="3">
        <v>2</v>
      </c>
      <c r="C10" s="4">
        <v>3</v>
      </c>
      <c r="D10" s="3">
        <v>4</v>
      </c>
      <c r="E10" s="3">
        <v>5</v>
      </c>
      <c r="F10" s="3">
        <v>6</v>
      </c>
    </row>
    <row r="11" spans="1:6" ht="12.75">
      <c r="A11" s="5">
        <v>200000</v>
      </c>
      <c r="B11" s="6" t="s">
        <v>56</v>
      </c>
      <c r="C11" s="15">
        <f aca="true" t="shared" si="0" ref="C11:C16">D11+E11</f>
        <v>0</v>
      </c>
      <c r="D11" s="16">
        <v>28916</v>
      </c>
      <c r="E11" s="16">
        <v>-28916</v>
      </c>
      <c r="F11" s="16">
        <v>-28916</v>
      </c>
    </row>
    <row r="12" spans="1:6" ht="25.5">
      <c r="A12" s="5">
        <v>208000</v>
      </c>
      <c r="B12" s="6" t="s">
        <v>57</v>
      </c>
      <c r="C12" s="15">
        <f t="shared" si="0"/>
        <v>0</v>
      </c>
      <c r="D12" s="16">
        <v>28916</v>
      </c>
      <c r="E12" s="16">
        <v>-28916</v>
      </c>
      <c r="F12" s="16">
        <v>-28916</v>
      </c>
    </row>
    <row r="13" spans="1:6" ht="38.25">
      <c r="A13" s="9">
        <v>208400</v>
      </c>
      <c r="B13" s="10" t="s">
        <v>58</v>
      </c>
      <c r="C13" s="17">
        <f t="shared" si="0"/>
        <v>0</v>
      </c>
      <c r="D13" s="18">
        <v>28916</v>
      </c>
      <c r="E13" s="18">
        <v>-28916</v>
      </c>
      <c r="F13" s="18">
        <v>-28916</v>
      </c>
    </row>
    <row r="14" spans="1:6" ht="12.75">
      <c r="A14" s="5">
        <v>600000</v>
      </c>
      <c r="B14" s="6" t="s">
        <v>59</v>
      </c>
      <c r="C14" s="15">
        <f t="shared" si="0"/>
        <v>0</v>
      </c>
      <c r="D14" s="16">
        <v>28916</v>
      </c>
      <c r="E14" s="16">
        <v>-28916</v>
      </c>
      <c r="F14" s="16">
        <v>-28916</v>
      </c>
    </row>
    <row r="15" spans="1:6" ht="12.75">
      <c r="A15" s="5">
        <v>602000</v>
      </c>
      <c r="B15" s="6" t="s">
        <v>60</v>
      </c>
      <c r="C15" s="15">
        <f t="shared" si="0"/>
        <v>0</v>
      </c>
      <c r="D15" s="16">
        <v>28916</v>
      </c>
      <c r="E15" s="16">
        <v>-28916</v>
      </c>
      <c r="F15" s="16">
        <v>-28916</v>
      </c>
    </row>
    <row r="16" spans="1:6" ht="38.25">
      <c r="A16" s="9">
        <v>602400</v>
      </c>
      <c r="B16" s="10" t="s">
        <v>58</v>
      </c>
      <c r="C16" s="17">
        <f t="shared" si="0"/>
        <v>0</v>
      </c>
      <c r="D16" s="18">
        <v>28916</v>
      </c>
      <c r="E16" s="18">
        <v>-28916</v>
      </c>
      <c r="F16" s="18">
        <v>-28916</v>
      </c>
    </row>
    <row r="18" spans="1:4" ht="12.75">
      <c r="A18" s="2" t="s">
        <v>48</v>
      </c>
      <c r="D18" s="2" t="s">
        <v>49</v>
      </c>
    </row>
    <row r="19" spans="2:5" ht="12.75">
      <c r="B19" s="2"/>
      <c r="E19" s="2"/>
    </row>
  </sheetData>
  <sheetProtection/>
  <mergeCells count="8">
    <mergeCell ref="A5:F5"/>
    <mergeCell ref="A7:A9"/>
    <mergeCell ref="B7:B9"/>
    <mergeCell ref="C7:C9"/>
    <mergeCell ref="D7:D9"/>
    <mergeCell ref="E7:F7"/>
    <mergeCell ref="E8:E9"/>
    <mergeCell ref="F8:F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4"/>
  <sheetViews>
    <sheetView zoomScalePageLayoutView="0" workbookViewId="0" topLeftCell="E1">
      <selection activeCell="C104" sqref="C104:G104"/>
    </sheetView>
  </sheetViews>
  <sheetFormatPr defaultColWidth="9.00390625" defaultRowHeight="12.75"/>
  <cols>
    <col min="1" max="3" width="12.125" style="0" customWidth="1"/>
    <col min="4" max="4" width="40.75390625" style="0" customWidth="1"/>
    <col min="5" max="16" width="11.75390625" style="0" customWidth="1"/>
  </cols>
  <sheetData>
    <row r="1" ht="12.75">
      <c r="M1" t="s">
        <v>61</v>
      </c>
    </row>
    <row r="2" ht="12.75">
      <c r="M2" t="s">
        <v>62</v>
      </c>
    </row>
    <row r="3" ht="12.75">
      <c r="M3" t="s">
        <v>51</v>
      </c>
    </row>
    <row r="5" spans="1:16" ht="12.75">
      <c r="A5" s="113" t="s">
        <v>63</v>
      </c>
      <c r="B5" s="114"/>
      <c r="C5" s="114"/>
      <c r="D5" s="114"/>
      <c r="E5" s="114"/>
      <c r="F5" s="114"/>
      <c r="G5" s="114"/>
      <c r="H5" s="114"/>
      <c r="I5" s="114"/>
      <c r="J5" s="114"/>
      <c r="K5" s="114"/>
      <c r="L5" s="114"/>
      <c r="M5" s="114"/>
      <c r="N5" s="114"/>
      <c r="O5" s="114"/>
      <c r="P5" s="114"/>
    </row>
    <row r="6" spans="1:16" ht="12.75">
      <c r="A6" s="113" t="s">
        <v>64</v>
      </c>
      <c r="B6" s="114"/>
      <c r="C6" s="114"/>
      <c r="D6" s="114"/>
      <c r="E6" s="114"/>
      <c r="F6" s="114"/>
      <c r="G6" s="114"/>
      <c r="H6" s="114"/>
      <c r="I6" s="114"/>
      <c r="J6" s="114"/>
      <c r="K6" s="114"/>
      <c r="L6" s="114"/>
      <c r="M6" s="114"/>
      <c r="N6" s="114"/>
      <c r="O6" s="114"/>
      <c r="P6" s="114"/>
    </row>
    <row r="7" ht="12.75">
      <c r="P7" s="1" t="s">
        <v>65</v>
      </c>
    </row>
    <row r="8" spans="1:16" ht="12.75">
      <c r="A8" s="117" t="s">
        <v>66</v>
      </c>
      <c r="B8" s="117" t="s">
        <v>67</v>
      </c>
      <c r="C8" s="117" t="s">
        <v>68</v>
      </c>
      <c r="D8" s="115" t="s">
        <v>69</v>
      </c>
      <c r="E8" s="115" t="s">
        <v>4</v>
      </c>
      <c r="F8" s="115"/>
      <c r="G8" s="115"/>
      <c r="H8" s="115"/>
      <c r="I8" s="115"/>
      <c r="J8" s="115" t="s">
        <v>5</v>
      </c>
      <c r="K8" s="115"/>
      <c r="L8" s="115"/>
      <c r="M8" s="115"/>
      <c r="N8" s="115"/>
      <c r="O8" s="115"/>
      <c r="P8" s="116" t="s">
        <v>70</v>
      </c>
    </row>
    <row r="9" spans="1:16" ht="12.75">
      <c r="A9" s="115"/>
      <c r="B9" s="115"/>
      <c r="C9" s="115"/>
      <c r="D9" s="115"/>
      <c r="E9" s="116" t="s">
        <v>3</v>
      </c>
      <c r="F9" s="115" t="s">
        <v>71</v>
      </c>
      <c r="G9" s="115" t="s">
        <v>72</v>
      </c>
      <c r="H9" s="115"/>
      <c r="I9" s="115" t="s">
        <v>73</v>
      </c>
      <c r="J9" s="116" t="s">
        <v>3</v>
      </c>
      <c r="K9" s="115" t="s">
        <v>71</v>
      </c>
      <c r="L9" s="115" t="s">
        <v>72</v>
      </c>
      <c r="M9" s="115"/>
      <c r="N9" s="115" t="s">
        <v>73</v>
      </c>
      <c r="O9" s="3" t="s">
        <v>72</v>
      </c>
      <c r="P9" s="115"/>
    </row>
    <row r="10" spans="1:16" ht="12.75">
      <c r="A10" s="115"/>
      <c r="B10" s="115"/>
      <c r="C10" s="115"/>
      <c r="D10" s="115"/>
      <c r="E10" s="115"/>
      <c r="F10" s="115"/>
      <c r="G10" s="115" t="s">
        <v>74</v>
      </c>
      <c r="H10" s="115" t="s">
        <v>75</v>
      </c>
      <c r="I10" s="115"/>
      <c r="J10" s="115"/>
      <c r="K10" s="115"/>
      <c r="L10" s="115" t="s">
        <v>74</v>
      </c>
      <c r="M10" s="115" t="s">
        <v>75</v>
      </c>
      <c r="N10" s="115"/>
      <c r="O10" s="115" t="s">
        <v>76</v>
      </c>
      <c r="P10" s="115"/>
    </row>
    <row r="11" spans="1:16" ht="12.75">
      <c r="A11" s="115"/>
      <c r="B11" s="115"/>
      <c r="C11" s="115"/>
      <c r="D11" s="115"/>
      <c r="E11" s="115"/>
      <c r="F11" s="115"/>
      <c r="G11" s="115"/>
      <c r="H11" s="115"/>
      <c r="I11" s="115"/>
      <c r="J11" s="115"/>
      <c r="K11" s="115"/>
      <c r="L11" s="115"/>
      <c r="M11" s="115"/>
      <c r="N11" s="115"/>
      <c r="O11" s="115"/>
      <c r="P11" s="115"/>
    </row>
    <row r="12" spans="1:16" ht="12.75">
      <c r="A12" s="3">
        <v>1</v>
      </c>
      <c r="B12" s="3">
        <v>2</v>
      </c>
      <c r="C12" s="3">
        <v>3</v>
      </c>
      <c r="D12" s="3">
        <v>4</v>
      </c>
      <c r="E12" s="4">
        <v>5</v>
      </c>
      <c r="F12" s="3">
        <v>6</v>
      </c>
      <c r="G12" s="3">
        <v>7</v>
      </c>
      <c r="H12" s="3">
        <v>8</v>
      </c>
      <c r="I12" s="3">
        <v>9</v>
      </c>
      <c r="J12" s="4">
        <v>10</v>
      </c>
      <c r="K12" s="3">
        <v>11</v>
      </c>
      <c r="L12" s="3">
        <v>12</v>
      </c>
      <c r="M12" s="3">
        <v>13</v>
      </c>
      <c r="N12" s="3">
        <v>14</v>
      </c>
      <c r="O12" s="3">
        <v>15</v>
      </c>
      <c r="P12" s="4">
        <v>16</v>
      </c>
    </row>
    <row r="13" spans="1:16" ht="12.75">
      <c r="A13" s="19" t="s">
        <v>160</v>
      </c>
      <c r="B13" s="20"/>
      <c r="C13" s="21"/>
      <c r="D13" s="22" t="s">
        <v>77</v>
      </c>
      <c r="E13" s="23">
        <v>1290.6</v>
      </c>
      <c r="F13" s="24">
        <v>1290.6</v>
      </c>
      <c r="G13" s="24">
        <v>858.7</v>
      </c>
      <c r="H13" s="24">
        <v>55</v>
      </c>
      <c r="I13" s="24">
        <v>0</v>
      </c>
      <c r="J13" s="23">
        <v>4</v>
      </c>
      <c r="K13" s="24">
        <v>4</v>
      </c>
      <c r="L13" s="24">
        <v>0</v>
      </c>
      <c r="M13" s="24">
        <v>0</v>
      </c>
      <c r="N13" s="24">
        <v>0</v>
      </c>
      <c r="O13" s="24">
        <v>0</v>
      </c>
      <c r="P13" s="23">
        <f aca="true" t="shared" si="0" ref="P13:P76">E13+J13</f>
        <v>1294.6</v>
      </c>
    </row>
    <row r="14" spans="1:16" ht="12.75">
      <c r="A14" s="19" t="s">
        <v>161</v>
      </c>
      <c r="B14" s="20"/>
      <c r="C14" s="21"/>
      <c r="D14" s="22" t="s">
        <v>77</v>
      </c>
      <c r="E14" s="23">
        <v>1290.6</v>
      </c>
      <c r="F14" s="24">
        <v>1290.6</v>
      </c>
      <c r="G14" s="24">
        <v>858.7</v>
      </c>
      <c r="H14" s="24">
        <v>55</v>
      </c>
      <c r="I14" s="24">
        <v>0</v>
      </c>
      <c r="J14" s="23">
        <v>4</v>
      </c>
      <c r="K14" s="24">
        <v>4</v>
      </c>
      <c r="L14" s="24">
        <v>0</v>
      </c>
      <c r="M14" s="24">
        <v>0</v>
      </c>
      <c r="N14" s="24">
        <v>0</v>
      </c>
      <c r="O14" s="24">
        <v>0</v>
      </c>
      <c r="P14" s="23">
        <f t="shared" si="0"/>
        <v>1294.6</v>
      </c>
    </row>
    <row r="15" spans="1:16" ht="76.5">
      <c r="A15" s="19" t="s">
        <v>162</v>
      </c>
      <c r="B15" s="19" t="s">
        <v>163</v>
      </c>
      <c r="C15" s="25" t="s">
        <v>164</v>
      </c>
      <c r="D15" s="22" t="s">
        <v>78</v>
      </c>
      <c r="E15" s="23">
        <v>1130</v>
      </c>
      <c r="F15" s="24">
        <v>1130</v>
      </c>
      <c r="G15" s="24">
        <v>809</v>
      </c>
      <c r="H15" s="24">
        <v>55</v>
      </c>
      <c r="I15" s="24">
        <v>0</v>
      </c>
      <c r="J15" s="23">
        <v>4</v>
      </c>
      <c r="K15" s="24">
        <v>4</v>
      </c>
      <c r="L15" s="24">
        <v>0</v>
      </c>
      <c r="M15" s="24">
        <v>0</v>
      </c>
      <c r="N15" s="24">
        <v>0</v>
      </c>
      <c r="O15" s="24">
        <v>0</v>
      </c>
      <c r="P15" s="23">
        <f t="shared" si="0"/>
        <v>1134</v>
      </c>
    </row>
    <row r="16" spans="1:16" ht="25.5">
      <c r="A16" s="19" t="s">
        <v>165</v>
      </c>
      <c r="B16" s="20"/>
      <c r="C16" s="21"/>
      <c r="D16" s="22" t="s">
        <v>79</v>
      </c>
      <c r="E16" s="23">
        <v>100</v>
      </c>
      <c r="F16" s="24">
        <v>100</v>
      </c>
      <c r="G16" s="24">
        <v>0</v>
      </c>
      <c r="H16" s="24">
        <v>0</v>
      </c>
      <c r="I16" s="24">
        <v>0</v>
      </c>
      <c r="J16" s="23">
        <v>0</v>
      </c>
      <c r="K16" s="24">
        <v>0</v>
      </c>
      <c r="L16" s="24">
        <v>0</v>
      </c>
      <c r="M16" s="24">
        <v>0</v>
      </c>
      <c r="N16" s="24">
        <v>0</v>
      </c>
      <c r="O16" s="24">
        <v>0</v>
      </c>
      <c r="P16" s="23">
        <f t="shared" si="0"/>
        <v>100</v>
      </c>
    </row>
    <row r="17" spans="1:16" ht="38.25">
      <c r="A17" s="26" t="s">
        <v>166</v>
      </c>
      <c r="B17" s="26" t="s">
        <v>167</v>
      </c>
      <c r="C17" s="27" t="s">
        <v>168</v>
      </c>
      <c r="D17" s="28" t="s">
        <v>80</v>
      </c>
      <c r="E17" s="29">
        <v>100</v>
      </c>
      <c r="F17" s="30">
        <v>100</v>
      </c>
      <c r="G17" s="30">
        <v>0</v>
      </c>
      <c r="H17" s="30">
        <v>0</v>
      </c>
      <c r="I17" s="30">
        <v>0</v>
      </c>
      <c r="J17" s="29">
        <v>0</v>
      </c>
      <c r="K17" s="30">
        <v>0</v>
      </c>
      <c r="L17" s="30">
        <v>0</v>
      </c>
      <c r="M17" s="30">
        <v>0</v>
      </c>
      <c r="N17" s="30">
        <v>0</v>
      </c>
      <c r="O17" s="30">
        <v>0</v>
      </c>
      <c r="P17" s="29">
        <f t="shared" si="0"/>
        <v>100</v>
      </c>
    </row>
    <row r="18" spans="1:16" ht="22.5">
      <c r="A18" s="26"/>
      <c r="B18" s="26"/>
      <c r="C18" s="27"/>
      <c r="D18" s="31" t="s">
        <v>81</v>
      </c>
      <c r="E18" s="29">
        <v>25</v>
      </c>
      <c r="F18" s="30">
        <v>25</v>
      </c>
      <c r="G18" s="30">
        <v>0</v>
      </c>
      <c r="H18" s="30">
        <v>0</v>
      </c>
      <c r="I18" s="30">
        <v>0</v>
      </c>
      <c r="J18" s="30">
        <v>0</v>
      </c>
      <c r="K18" s="30">
        <v>0</v>
      </c>
      <c r="L18" s="30">
        <v>0</v>
      </c>
      <c r="M18" s="30">
        <v>0</v>
      </c>
      <c r="N18" s="30">
        <v>0</v>
      </c>
      <c r="O18" s="30">
        <v>0</v>
      </c>
      <c r="P18" s="29">
        <v>25</v>
      </c>
    </row>
    <row r="19" spans="1:16" ht="22.5">
      <c r="A19" s="26"/>
      <c r="B19" s="26"/>
      <c r="C19" s="27"/>
      <c r="D19" s="32" t="s">
        <v>82</v>
      </c>
      <c r="E19" s="29">
        <v>25</v>
      </c>
      <c r="F19" s="30">
        <v>25</v>
      </c>
      <c r="G19" s="30">
        <v>0</v>
      </c>
      <c r="H19" s="30">
        <v>0</v>
      </c>
      <c r="I19" s="30">
        <v>0</v>
      </c>
      <c r="J19" s="30">
        <v>0</v>
      </c>
      <c r="K19" s="30">
        <v>0</v>
      </c>
      <c r="L19" s="30">
        <v>0</v>
      </c>
      <c r="M19" s="30">
        <v>0</v>
      </c>
      <c r="N19" s="30">
        <v>0</v>
      </c>
      <c r="O19" s="30">
        <v>0</v>
      </c>
      <c r="P19" s="29">
        <v>25</v>
      </c>
    </row>
    <row r="20" spans="1:16" ht="22.5">
      <c r="A20" s="26"/>
      <c r="B20" s="26"/>
      <c r="C20" s="27"/>
      <c r="D20" s="32" t="s">
        <v>83</v>
      </c>
      <c r="E20" s="29">
        <v>25</v>
      </c>
      <c r="F20" s="30">
        <v>25</v>
      </c>
      <c r="G20" s="30">
        <v>0</v>
      </c>
      <c r="H20" s="30">
        <v>0</v>
      </c>
      <c r="I20" s="30">
        <v>0</v>
      </c>
      <c r="J20" s="30">
        <v>0</v>
      </c>
      <c r="K20" s="30">
        <v>0</v>
      </c>
      <c r="L20" s="30">
        <v>0</v>
      </c>
      <c r="M20" s="30">
        <v>0</v>
      </c>
      <c r="N20" s="30">
        <v>0</v>
      </c>
      <c r="O20" s="30">
        <v>0</v>
      </c>
      <c r="P20" s="29">
        <v>25</v>
      </c>
    </row>
    <row r="21" spans="1:16" ht="22.5">
      <c r="A21" s="26"/>
      <c r="B21" s="26"/>
      <c r="C21" s="27"/>
      <c r="D21" s="32" t="s">
        <v>84</v>
      </c>
      <c r="E21" s="29">
        <v>25</v>
      </c>
      <c r="F21" s="30">
        <v>25</v>
      </c>
      <c r="G21" s="30">
        <v>0</v>
      </c>
      <c r="H21" s="30">
        <v>0</v>
      </c>
      <c r="I21" s="30">
        <v>0</v>
      </c>
      <c r="J21" s="30">
        <v>0</v>
      </c>
      <c r="K21" s="30">
        <v>0</v>
      </c>
      <c r="L21" s="30">
        <v>0</v>
      </c>
      <c r="M21" s="30">
        <v>0</v>
      </c>
      <c r="N21" s="30">
        <v>0</v>
      </c>
      <c r="O21" s="30">
        <v>0</v>
      </c>
      <c r="P21" s="29">
        <v>25</v>
      </c>
    </row>
    <row r="22" spans="1:16" ht="12.75">
      <c r="A22" s="19" t="s">
        <v>169</v>
      </c>
      <c r="B22" s="19" t="s">
        <v>170</v>
      </c>
      <c r="C22" s="25" t="s">
        <v>171</v>
      </c>
      <c r="D22" s="22" t="s">
        <v>85</v>
      </c>
      <c r="E22" s="23">
        <v>60.6</v>
      </c>
      <c r="F22" s="24">
        <v>60.6</v>
      </c>
      <c r="G22" s="24">
        <v>49.7</v>
      </c>
      <c r="H22" s="24">
        <v>0</v>
      </c>
      <c r="I22" s="24">
        <v>0</v>
      </c>
      <c r="J22" s="23">
        <v>0</v>
      </c>
      <c r="K22" s="24">
        <v>0</v>
      </c>
      <c r="L22" s="24">
        <v>0</v>
      </c>
      <c r="M22" s="24">
        <v>0</v>
      </c>
      <c r="N22" s="24">
        <v>0</v>
      </c>
      <c r="O22" s="24">
        <v>0</v>
      </c>
      <c r="P22" s="23">
        <f t="shared" si="0"/>
        <v>60.6</v>
      </c>
    </row>
    <row r="23" spans="1:16" ht="89.25">
      <c r="A23" s="19" t="s">
        <v>172</v>
      </c>
      <c r="B23" s="20"/>
      <c r="C23" s="21"/>
      <c r="D23" s="22" t="s">
        <v>86</v>
      </c>
      <c r="E23" s="23">
        <v>18823.248</v>
      </c>
      <c r="F23" s="24">
        <v>18823.248</v>
      </c>
      <c r="G23" s="24">
        <v>13318.148</v>
      </c>
      <c r="H23" s="24">
        <v>1227.3</v>
      </c>
      <c r="I23" s="24">
        <v>0</v>
      </c>
      <c r="J23" s="23">
        <v>334.5</v>
      </c>
      <c r="K23" s="24">
        <v>334.5</v>
      </c>
      <c r="L23" s="24">
        <v>175</v>
      </c>
      <c r="M23" s="24">
        <v>16.8</v>
      </c>
      <c r="N23" s="24">
        <v>0</v>
      </c>
      <c r="O23" s="24">
        <v>0</v>
      </c>
      <c r="P23" s="23">
        <f t="shared" si="0"/>
        <v>19157.748</v>
      </c>
    </row>
    <row r="24" spans="1:16" ht="89.25">
      <c r="A24" s="19" t="s">
        <v>173</v>
      </c>
      <c r="B24" s="20"/>
      <c r="C24" s="21"/>
      <c r="D24" s="22" t="s">
        <v>86</v>
      </c>
      <c r="E24" s="23">
        <v>18823.248</v>
      </c>
      <c r="F24" s="24">
        <v>18823.248</v>
      </c>
      <c r="G24" s="24">
        <v>13318.148</v>
      </c>
      <c r="H24" s="24">
        <v>1227.3</v>
      </c>
      <c r="I24" s="24">
        <v>0</v>
      </c>
      <c r="J24" s="23">
        <v>334.5</v>
      </c>
      <c r="K24" s="24">
        <v>334.5</v>
      </c>
      <c r="L24" s="24">
        <v>175</v>
      </c>
      <c r="M24" s="24">
        <v>16.8</v>
      </c>
      <c r="N24" s="24">
        <v>0</v>
      </c>
      <c r="O24" s="24">
        <v>0</v>
      </c>
      <c r="P24" s="23">
        <f t="shared" si="0"/>
        <v>19157.748</v>
      </c>
    </row>
    <row r="25" spans="1:16" ht="12.75">
      <c r="A25" s="19" t="s">
        <v>174</v>
      </c>
      <c r="B25" s="19" t="s">
        <v>175</v>
      </c>
      <c r="C25" s="25" t="s">
        <v>176</v>
      </c>
      <c r="D25" s="22" t="s">
        <v>87</v>
      </c>
      <c r="E25" s="23">
        <v>6088.7</v>
      </c>
      <c r="F25" s="24">
        <v>6088.7</v>
      </c>
      <c r="G25" s="24">
        <v>4300</v>
      </c>
      <c r="H25" s="24">
        <v>286.6</v>
      </c>
      <c r="I25" s="24">
        <v>0</v>
      </c>
      <c r="J25" s="23">
        <v>0</v>
      </c>
      <c r="K25" s="24">
        <v>0</v>
      </c>
      <c r="L25" s="24">
        <v>0</v>
      </c>
      <c r="M25" s="24">
        <v>0</v>
      </c>
      <c r="N25" s="24">
        <v>0</v>
      </c>
      <c r="O25" s="24">
        <v>0</v>
      </c>
      <c r="P25" s="23">
        <f t="shared" si="0"/>
        <v>6088.7</v>
      </c>
    </row>
    <row r="26" spans="1:16" ht="12.75">
      <c r="A26" s="19" t="s">
        <v>177</v>
      </c>
      <c r="B26" s="19" t="s">
        <v>178</v>
      </c>
      <c r="C26" s="25" t="s">
        <v>179</v>
      </c>
      <c r="D26" s="22" t="s">
        <v>88</v>
      </c>
      <c r="E26" s="23">
        <v>11807.5</v>
      </c>
      <c r="F26" s="24">
        <v>11807.5</v>
      </c>
      <c r="G26" s="24">
        <v>8532</v>
      </c>
      <c r="H26" s="24">
        <v>936.9</v>
      </c>
      <c r="I26" s="24">
        <v>0</v>
      </c>
      <c r="J26" s="23">
        <v>334.5</v>
      </c>
      <c r="K26" s="24">
        <v>334.5</v>
      </c>
      <c r="L26" s="24">
        <v>175</v>
      </c>
      <c r="M26" s="24">
        <v>16.8</v>
      </c>
      <c r="N26" s="24">
        <v>0</v>
      </c>
      <c r="O26" s="24">
        <v>0</v>
      </c>
      <c r="P26" s="23">
        <f t="shared" si="0"/>
        <v>12142</v>
      </c>
    </row>
    <row r="27" spans="1:16" ht="25.5">
      <c r="A27" s="19" t="s">
        <v>180</v>
      </c>
      <c r="B27" s="20"/>
      <c r="C27" s="21"/>
      <c r="D27" s="22" t="s">
        <v>89</v>
      </c>
      <c r="E27" s="23">
        <v>10</v>
      </c>
      <c r="F27" s="24">
        <v>10</v>
      </c>
      <c r="G27" s="24">
        <v>0</v>
      </c>
      <c r="H27" s="24">
        <v>0</v>
      </c>
      <c r="I27" s="24">
        <v>0</v>
      </c>
      <c r="J27" s="23">
        <v>0</v>
      </c>
      <c r="K27" s="24">
        <v>0</v>
      </c>
      <c r="L27" s="24">
        <v>0</v>
      </c>
      <c r="M27" s="24">
        <v>0</v>
      </c>
      <c r="N27" s="24">
        <v>0</v>
      </c>
      <c r="O27" s="24">
        <v>0</v>
      </c>
      <c r="P27" s="23">
        <f t="shared" si="0"/>
        <v>10</v>
      </c>
    </row>
    <row r="28" spans="1:16" ht="25.5">
      <c r="A28" s="26" t="s">
        <v>181</v>
      </c>
      <c r="B28" s="26" t="s">
        <v>182</v>
      </c>
      <c r="C28" s="27" t="s">
        <v>183</v>
      </c>
      <c r="D28" s="28" t="s">
        <v>90</v>
      </c>
      <c r="E28" s="29">
        <v>10</v>
      </c>
      <c r="F28" s="30">
        <v>10</v>
      </c>
      <c r="G28" s="30">
        <v>0</v>
      </c>
      <c r="H28" s="30">
        <v>0</v>
      </c>
      <c r="I28" s="30">
        <v>0</v>
      </c>
      <c r="J28" s="29">
        <v>0</v>
      </c>
      <c r="K28" s="30">
        <v>0</v>
      </c>
      <c r="L28" s="30">
        <v>0</v>
      </c>
      <c r="M28" s="30">
        <v>0</v>
      </c>
      <c r="N28" s="30">
        <v>0</v>
      </c>
      <c r="O28" s="30">
        <v>0</v>
      </c>
      <c r="P28" s="29">
        <f t="shared" si="0"/>
        <v>10</v>
      </c>
    </row>
    <row r="29" spans="1:16" ht="25.5">
      <c r="A29" s="19" t="s">
        <v>184</v>
      </c>
      <c r="B29" s="20"/>
      <c r="C29" s="21"/>
      <c r="D29" s="22" t="s">
        <v>91</v>
      </c>
      <c r="E29" s="23">
        <v>626.148</v>
      </c>
      <c r="F29" s="24">
        <v>626.148</v>
      </c>
      <c r="G29" s="24">
        <v>486.148</v>
      </c>
      <c r="H29" s="24">
        <v>3.8</v>
      </c>
      <c r="I29" s="24">
        <v>0</v>
      </c>
      <c r="J29" s="23">
        <v>0</v>
      </c>
      <c r="K29" s="24">
        <v>0</v>
      </c>
      <c r="L29" s="24">
        <v>0</v>
      </c>
      <c r="M29" s="24">
        <v>0</v>
      </c>
      <c r="N29" s="24">
        <v>0</v>
      </c>
      <c r="O29" s="24">
        <v>0</v>
      </c>
      <c r="P29" s="23">
        <f t="shared" si="0"/>
        <v>626.148</v>
      </c>
    </row>
    <row r="30" spans="1:16" ht="25.5">
      <c r="A30" s="26" t="s">
        <v>185</v>
      </c>
      <c r="B30" s="26" t="s">
        <v>186</v>
      </c>
      <c r="C30" s="27" t="s">
        <v>183</v>
      </c>
      <c r="D30" s="28" t="s">
        <v>92</v>
      </c>
      <c r="E30" s="29">
        <v>606.148</v>
      </c>
      <c r="F30" s="30">
        <v>606.148</v>
      </c>
      <c r="G30" s="30">
        <v>486.148</v>
      </c>
      <c r="H30" s="30">
        <v>3.8</v>
      </c>
      <c r="I30" s="30">
        <v>0</v>
      </c>
      <c r="J30" s="29">
        <v>0</v>
      </c>
      <c r="K30" s="30">
        <v>0</v>
      </c>
      <c r="L30" s="30">
        <v>0</v>
      </c>
      <c r="M30" s="30">
        <v>0</v>
      </c>
      <c r="N30" s="30">
        <v>0</v>
      </c>
      <c r="O30" s="30">
        <v>0</v>
      </c>
      <c r="P30" s="29">
        <f t="shared" si="0"/>
        <v>606.148</v>
      </c>
    </row>
    <row r="31" spans="1:16" ht="25.5">
      <c r="A31" s="26" t="s">
        <v>187</v>
      </c>
      <c r="B31" s="26" t="s">
        <v>188</v>
      </c>
      <c r="C31" s="27" t="s">
        <v>183</v>
      </c>
      <c r="D31" s="28" t="s">
        <v>93</v>
      </c>
      <c r="E31" s="29">
        <v>20</v>
      </c>
      <c r="F31" s="30">
        <v>20</v>
      </c>
      <c r="G31" s="30">
        <v>0</v>
      </c>
      <c r="H31" s="30">
        <v>0</v>
      </c>
      <c r="I31" s="30">
        <v>0</v>
      </c>
      <c r="J31" s="29">
        <v>0</v>
      </c>
      <c r="K31" s="30">
        <v>0</v>
      </c>
      <c r="L31" s="30">
        <v>0</v>
      </c>
      <c r="M31" s="30">
        <v>0</v>
      </c>
      <c r="N31" s="30">
        <v>0</v>
      </c>
      <c r="O31" s="30">
        <v>0</v>
      </c>
      <c r="P31" s="29">
        <f t="shared" si="0"/>
        <v>20</v>
      </c>
    </row>
    <row r="32" spans="1:16" ht="25.5">
      <c r="A32" s="19" t="s">
        <v>189</v>
      </c>
      <c r="B32" s="19" t="s">
        <v>190</v>
      </c>
      <c r="C32" s="25" t="s">
        <v>183</v>
      </c>
      <c r="D32" s="22" t="s">
        <v>94</v>
      </c>
      <c r="E32" s="23">
        <v>30</v>
      </c>
      <c r="F32" s="24">
        <v>30</v>
      </c>
      <c r="G32" s="24">
        <v>0</v>
      </c>
      <c r="H32" s="24">
        <v>0</v>
      </c>
      <c r="I32" s="24">
        <v>0</v>
      </c>
      <c r="J32" s="23">
        <v>0</v>
      </c>
      <c r="K32" s="24">
        <v>0</v>
      </c>
      <c r="L32" s="24">
        <v>0</v>
      </c>
      <c r="M32" s="24">
        <v>0</v>
      </c>
      <c r="N32" s="24">
        <v>0</v>
      </c>
      <c r="O32" s="24">
        <v>0</v>
      </c>
      <c r="P32" s="23">
        <f t="shared" si="0"/>
        <v>30</v>
      </c>
    </row>
    <row r="33" spans="1:16" ht="12.75">
      <c r="A33" s="19" t="s">
        <v>191</v>
      </c>
      <c r="B33" s="20"/>
      <c r="C33" s="21"/>
      <c r="D33" s="22" t="s">
        <v>95</v>
      </c>
      <c r="E33" s="23">
        <v>20</v>
      </c>
      <c r="F33" s="24">
        <v>20</v>
      </c>
      <c r="G33" s="24">
        <v>0</v>
      </c>
      <c r="H33" s="24">
        <v>0</v>
      </c>
      <c r="I33" s="24">
        <v>0</v>
      </c>
      <c r="J33" s="23">
        <v>0</v>
      </c>
      <c r="K33" s="24">
        <v>0</v>
      </c>
      <c r="L33" s="24">
        <v>0</v>
      </c>
      <c r="M33" s="24">
        <v>0</v>
      </c>
      <c r="N33" s="24">
        <v>0</v>
      </c>
      <c r="O33" s="24">
        <v>0</v>
      </c>
      <c r="P33" s="23">
        <f t="shared" si="0"/>
        <v>20</v>
      </c>
    </row>
    <row r="34" spans="1:16" ht="25.5">
      <c r="A34" s="26" t="s">
        <v>192</v>
      </c>
      <c r="B34" s="26" t="s">
        <v>193</v>
      </c>
      <c r="C34" s="27" t="s">
        <v>194</v>
      </c>
      <c r="D34" s="28" t="s">
        <v>96</v>
      </c>
      <c r="E34" s="29">
        <v>10</v>
      </c>
      <c r="F34" s="30">
        <v>10</v>
      </c>
      <c r="G34" s="30">
        <v>0</v>
      </c>
      <c r="H34" s="30">
        <v>0</v>
      </c>
      <c r="I34" s="30">
        <v>0</v>
      </c>
      <c r="J34" s="29">
        <v>0</v>
      </c>
      <c r="K34" s="30">
        <v>0</v>
      </c>
      <c r="L34" s="30">
        <v>0</v>
      </c>
      <c r="M34" s="30">
        <v>0</v>
      </c>
      <c r="N34" s="30">
        <v>0</v>
      </c>
      <c r="O34" s="30">
        <v>0</v>
      </c>
      <c r="P34" s="29">
        <f t="shared" si="0"/>
        <v>10</v>
      </c>
    </row>
    <row r="35" spans="1:16" ht="25.5">
      <c r="A35" s="26" t="s">
        <v>195</v>
      </c>
      <c r="B35" s="26" t="s">
        <v>196</v>
      </c>
      <c r="C35" s="27" t="s">
        <v>194</v>
      </c>
      <c r="D35" s="28" t="s">
        <v>97</v>
      </c>
      <c r="E35" s="29">
        <v>10</v>
      </c>
      <c r="F35" s="30">
        <v>10</v>
      </c>
      <c r="G35" s="30">
        <v>0</v>
      </c>
      <c r="H35" s="30">
        <v>0</v>
      </c>
      <c r="I35" s="30">
        <v>0</v>
      </c>
      <c r="J35" s="29">
        <v>0</v>
      </c>
      <c r="K35" s="30">
        <v>0</v>
      </c>
      <c r="L35" s="30">
        <v>0</v>
      </c>
      <c r="M35" s="30">
        <v>0</v>
      </c>
      <c r="N35" s="30">
        <v>0</v>
      </c>
      <c r="O35" s="30">
        <v>0</v>
      </c>
      <c r="P35" s="29">
        <f t="shared" si="0"/>
        <v>10</v>
      </c>
    </row>
    <row r="36" spans="1:16" ht="25.5">
      <c r="A36" s="19" t="s">
        <v>197</v>
      </c>
      <c r="B36" s="20"/>
      <c r="C36" s="21"/>
      <c r="D36" s="22" t="s">
        <v>98</v>
      </c>
      <c r="E36" s="23">
        <v>93.5</v>
      </c>
      <c r="F36" s="24">
        <v>93.5</v>
      </c>
      <c r="G36" s="24">
        <v>0</v>
      </c>
      <c r="H36" s="24">
        <v>0</v>
      </c>
      <c r="I36" s="24">
        <v>0</v>
      </c>
      <c r="J36" s="23">
        <v>0</v>
      </c>
      <c r="K36" s="24">
        <v>0</v>
      </c>
      <c r="L36" s="24">
        <v>0</v>
      </c>
      <c r="M36" s="24">
        <v>0</v>
      </c>
      <c r="N36" s="24">
        <v>0</v>
      </c>
      <c r="O36" s="24">
        <v>0</v>
      </c>
      <c r="P36" s="23">
        <f t="shared" si="0"/>
        <v>93.5</v>
      </c>
    </row>
    <row r="37" spans="1:16" ht="51">
      <c r="A37" s="26" t="s">
        <v>198</v>
      </c>
      <c r="B37" s="26" t="s">
        <v>199</v>
      </c>
      <c r="C37" s="27" t="s">
        <v>194</v>
      </c>
      <c r="D37" s="28" t="s">
        <v>99</v>
      </c>
      <c r="E37" s="29">
        <v>10</v>
      </c>
      <c r="F37" s="30">
        <v>10</v>
      </c>
      <c r="G37" s="30">
        <v>0</v>
      </c>
      <c r="H37" s="30">
        <v>0</v>
      </c>
      <c r="I37" s="30">
        <v>0</v>
      </c>
      <c r="J37" s="29">
        <v>0</v>
      </c>
      <c r="K37" s="30">
        <v>0</v>
      </c>
      <c r="L37" s="30">
        <v>0</v>
      </c>
      <c r="M37" s="30">
        <v>0</v>
      </c>
      <c r="N37" s="30">
        <v>0</v>
      </c>
      <c r="O37" s="30">
        <v>0</v>
      </c>
      <c r="P37" s="29">
        <f t="shared" si="0"/>
        <v>10</v>
      </c>
    </row>
    <row r="38" spans="1:16" ht="38.25">
      <c r="A38" s="26" t="s">
        <v>200</v>
      </c>
      <c r="B38" s="26" t="s">
        <v>201</v>
      </c>
      <c r="C38" s="27" t="s">
        <v>194</v>
      </c>
      <c r="D38" s="28" t="s">
        <v>100</v>
      </c>
      <c r="E38" s="29">
        <v>83.5</v>
      </c>
      <c r="F38" s="30">
        <v>83.5</v>
      </c>
      <c r="G38" s="30">
        <v>0</v>
      </c>
      <c r="H38" s="30">
        <v>0</v>
      </c>
      <c r="I38" s="30">
        <v>0</v>
      </c>
      <c r="J38" s="29">
        <v>0</v>
      </c>
      <c r="K38" s="30">
        <v>0</v>
      </c>
      <c r="L38" s="30">
        <v>0</v>
      </c>
      <c r="M38" s="30">
        <v>0</v>
      </c>
      <c r="N38" s="30">
        <v>0</v>
      </c>
      <c r="O38" s="30">
        <v>0</v>
      </c>
      <c r="P38" s="29">
        <f t="shared" si="0"/>
        <v>83.5</v>
      </c>
    </row>
    <row r="39" spans="1:16" ht="12.75">
      <c r="A39" s="19" t="s">
        <v>202</v>
      </c>
      <c r="B39" s="20"/>
      <c r="C39" s="21"/>
      <c r="D39" s="22" t="s">
        <v>101</v>
      </c>
      <c r="E39" s="23">
        <v>147.4</v>
      </c>
      <c r="F39" s="24">
        <v>147.4</v>
      </c>
      <c r="G39" s="24">
        <v>0</v>
      </c>
      <c r="H39" s="24">
        <v>0</v>
      </c>
      <c r="I39" s="24">
        <v>0</v>
      </c>
      <c r="J39" s="23">
        <v>0</v>
      </c>
      <c r="K39" s="24">
        <v>0</v>
      </c>
      <c r="L39" s="24">
        <v>0</v>
      </c>
      <c r="M39" s="24">
        <v>0</v>
      </c>
      <c r="N39" s="24">
        <v>0</v>
      </c>
      <c r="O39" s="24">
        <v>0</v>
      </c>
      <c r="P39" s="23">
        <f t="shared" si="0"/>
        <v>147.4</v>
      </c>
    </row>
    <row r="40" spans="1:16" ht="25.5">
      <c r="A40" s="26" t="s">
        <v>203</v>
      </c>
      <c r="B40" s="26" t="s">
        <v>204</v>
      </c>
      <c r="C40" s="27" t="s">
        <v>205</v>
      </c>
      <c r="D40" s="28" t="s">
        <v>102</v>
      </c>
      <c r="E40" s="29">
        <v>147.4</v>
      </c>
      <c r="F40" s="30">
        <v>147.4</v>
      </c>
      <c r="G40" s="30">
        <v>0</v>
      </c>
      <c r="H40" s="30">
        <v>0</v>
      </c>
      <c r="I40" s="30">
        <v>0</v>
      </c>
      <c r="J40" s="29">
        <v>0</v>
      </c>
      <c r="K40" s="30">
        <v>0</v>
      </c>
      <c r="L40" s="30">
        <v>0</v>
      </c>
      <c r="M40" s="30">
        <v>0</v>
      </c>
      <c r="N40" s="30">
        <v>0</v>
      </c>
      <c r="O40" s="30">
        <v>0</v>
      </c>
      <c r="P40" s="29">
        <f t="shared" si="0"/>
        <v>147.4</v>
      </c>
    </row>
    <row r="41" spans="1:16" ht="12.75">
      <c r="A41" s="19" t="s">
        <v>206</v>
      </c>
      <c r="B41" s="20"/>
      <c r="C41" s="21"/>
      <c r="D41" s="22" t="s">
        <v>103</v>
      </c>
      <c r="E41" s="23">
        <v>45409.404</v>
      </c>
      <c r="F41" s="24">
        <v>45409.404</v>
      </c>
      <c r="G41" s="24">
        <v>33480.3</v>
      </c>
      <c r="H41" s="24">
        <v>3078.8</v>
      </c>
      <c r="I41" s="24">
        <v>0</v>
      </c>
      <c r="J41" s="23">
        <v>14.1</v>
      </c>
      <c r="K41" s="24">
        <v>14.1</v>
      </c>
      <c r="L41" s="24">
        <v>0</v>
      </c>
      <c r="M41" s="24">
        <v>0</v>
      </c>
      <c r="N41" s="24">
        <v>0</v>
      </c>
      <c r="O41" s="24">
        <v>0</v>
      </c>
      <c r="P41" s="23">
        <f t="shared" si="0"/>
        <v>45423.504</v>
      </c>
    </row>
    <row r="42" spans="1:16" ht="12.75">
      <c r="A42" s="19" t="s">
        <v>207</v>
      </c>
      <c r="B42" s="20"/>
      <c r="C42" s="21"/>
      <c r="D42" s="22" t="s">
        <v>103</v>
      </c>
      <c r="E42" s="23">
        <v>45409.404</v>
      </c>
      <c r="F42" s="24">
        <v>45409.404</v>
      </c>
      <c r="G42" s="24">
        <v>33480.3</v>
      </c>
      <c r="H42" s="24">
        <v>3078.8</v>
      </c>
      <c r="I42" s="24">
        <v>0</v>
      </c>
      <c r="J42" s="23">
        <v>14.1</v>
      </c>
      <c r="K42" s="24">
        <v>14.1</v>
      </c>
      <c r="L42" s="24">
        <v>0</v>
      </c>
      <c r="M42" s="24">
        <v>0</v>
      </c>
      <c r="N42" s="24">
        <v>0</v>
      </c>
      <c r="O42" s="24">
        <v>0</v>
      </c>
      <c r="P42" s="23">
        <f t="shared" si="0"/>
        <v>45423.504</v>
      </c>
    </row>
    <row r="43" spans="1:16" ht="51">
      <c r="A43" s="19" t="s">
        <v>208</v>
      </c>
      <c r="B43" s="19" t="s">
        <v>209</v>
      </c>
      <c r="C43" s="25" t="s">
        <v>210</v>
      </c>
      <c r="D43" s="22" t="s">
        <v>104</v>
      </c>
      <c r="E43" s="23">
        <v>42014.404</v>
      </c>
      <c r="F43" s="24">
        <v>42014.404</v>
      </c>
      <c r="G43" s="24">
        <v>30842.1</v>
      </c>
      <c r="H43" s="24">
        <v>2955</v>
      </c>
      <c r="I43" s="24">
        <v>0</v>
      </c>
      <c r="J43" s="23">
        <v>14.1</v>
      </c>
      <c r="K43" s="24">
        <v>14.1</v>
      </c>
      <c r="L43" s="24">
        <v>0</v>
      </c>
      <c r="M43" s="24">
        <v>0</v>
      </c>
      <c r="N43" s="24">
        <v>0</v>
      </c>
      <c r="O43" s="24">
        <v>0</v>
      </c>
      <c r="P43" s="23">
        <f t="shared" si="0"/>
        <v>42028.504</v>
      </c>
    </row>
    <row r="44" spans="1:16" ht="38.25">
      <c r="A44" s="19" t="s">
        <v>211</v>
      </c>
      <c r="B44" s="19" t="s">
        <v>212</v>
      </c>
      <c r="C44" s="25" t="s">
        <v>213</v>
      </c>
      <c r="D44" s="22" t="s">
        <v>105</v>
      </c>
      <c r="E44" s="23">
        <v>1334.7</v>
      </c>
      <c r="F44" s="24">
        <v>1334.7</v>
      </c>
      <c r="G44" s="24">
        <v>1046.2</v>
      </c>
      <c r="H44" s="24">
        <v>61.1</v>
      </c>
      <c r="I44" s="24">
        <v>0</v>
      </c>
      <c r="J44" s="23">
        <v>0</v>
      </c>
      <c r="K44" s="24">
        <v>0</v>
      </c>
      <c r="L44" s="24">
        <v>0</v>
      </c>
      <c r="M44" s="24">
        <v>0</v>
      </c>
      <c r="N44" s="24">
        <v>0</v>
      </c>
      <c r="O44" s="24">
        <v>0</v>
      </c>
      <c r="P44" s="23">
        <f t="shared" si="0"/>
        <v>1334.7</v>
      </c>
    </row>
    <row r="45" spans="1:16" ht="38.25">
      <c r="A45" s="19" t="s">
        <v>214</v>
      </c>
      <c r="B45" s="19" t="s">
        <v>215</v>
      </c>
      <c r="C45" s="25" t="s">
        <v>216</v>
      </c>
      <c r="D45" s="22" t="s">
        <v>106</v>
      </c>
      <c r="E45" s="23">
        <v>365</v>
      </c>
      <c r="F45" s="24">
        <v>365</v>
      </c>
      <c r="G45" s="24">
        <v>279.4</v>
      </c>
      <c r="H45" s="24">
        <v>19.5</v>
      </c>
      <c r="I45" s="24">
        <v>0</v>
      </c>
      <c r="J45" s="23">
        <v>0</v>
      </c>
      <c r="K45" s="24">
        <v>0</v>
      </c>
      <c r="L45" s="24">
        <v>0</v>
      </c>
      <c r="M45" s="24">
        <v>0</v>
      </c>
      <c r="N45" s="24">
        <v>0</v>
      </c>
      <c r="O45" s="24">
        <v>0</v>
      </c>
      <c r="P45" s="23">
        <f t="shared" si="0"/>
        <v>365</v>
      </c>
    </row>
    <row r="46" spans="1:16" ht="25.5">
      <c r="A46" s="19" t="s">
        <v>217</v>
      </c>
      <c r="B46" s="19" t="s">
        <v>218</v>
      </c>
      <c r="C46" s="25" t="s">
        <v>216</v>
      </c>
      <c r="D46" s="22" t="s">
        <v>107</v>
      </c>
      <c r="E46" s="23">
        <v>869.8</v>
      </c>
      <c r="F46" s="24">
        <v>869.8</v>
      </c>
      <c r="G46" s="24">
        <v>690.3</v>
      </c>
      <c r="H46" s="24">
        <v>20.5</v>
      </c>
      <c r="I46" s="24">
        <v>0</v>
      </c>
      <c r="J46" s="23">
        <v>0</v>
      </c>
      <c r="K46" s="24">
        <v>0</v>
      </c>
      <c r="L46" s="24">
        <v>0</v>
      </c>
      <c r="M46" s="24">
        <v>0</v>
      </c>
      <c r="N46" s="24">
        <v>0</v>
      </c>
      <c r="O46" s="24">
        <v>0</v>
      </c>
      <c r="P46" s="23">
        <f t="shared" si="0"/>
        <v>869.8</v>
      </c>
    </row>
    <row r="47" spans="1:16" ht="25.5">
      <c r="A47" s="19" t="s">
        <v>219</v>
      </c>
      <c r="B47" s="19" t="s">
        <v>220</v>
      </c>
      <c r="C47" s="25" t="s">
        <v>216</v>
      </c>
      <c r="D47" s="22" t="s">
        <v>108</v>
      </c>
      <c r="E47" s="23">
        <v>266.5</v>
      </c>
      <c r="F47" s="24">
        <v>266.5</v>
      </c>
      <c r="G47" s="24">
        <v>198.4</v>
      </c>
      <c r="H47" s="24">
        <v>0.4</v>
      </c>
      <c r="I47" s="24">
        <v>0</v>
      </c>
      <c r="J47" s="23">
        <v>0</v>
      </c>
      <c r="K47" s="24">
        <v>0</v>
      </c>
      <c r="L47" s="24">
        <v>0</v>
      </c>
      <c r="M47" s="24">
        <v>0</v>
      </c>
      <c r="N47" s="24">
        <v>0</v>
      </c>
      <c r="O47" s="24">
        <v>0</v>
      </c>
      <c r="P47" s="23">
        <f t="shared" si="0"/>
        <v>266.5</v>
      </c>
    </row>
    <row r="48" spans="1:16" ht="12.75">
      <c r="A48" s="19" t="s">
        <v>221</v>
      </c>
      <c r="B48" s="19" t="s">
        <v>222</v>
      </c>
      <c r="C48" s="25" t="s">
        <v>216</v>
      </c>
      <c r="D48" s="22" t="s">
        <v>109</v>
      </c>
      <c r="E48" s="23">
        <v>113.1</v>
      </c>
      <c r="F48" s="24">
        <v>113.1</v>
      </c>
      <c r="G48" s="24">
        <v>82.9</v>
      </c>
      <c r="H48" s="24">
        <v>10</v>
      </c>
      <c r="I48" s="24">
        <v>0</v>
      </c>
      <c r="J48" s="23">
        <v>0</v>
      </c>
      <c r="K48" s="24">
        <v>0</v>
      </c>
      <c r="L48" s="24">
        <v>0</v>
      </c>
      <c r="M48" s="24">
        <v>0</v>
      </c>
      <c r="N48" s="24">
        <v>0</v>
      </c>
      <c r="O48" s="24">
        <v>0</v>
      </c>
      <c r="P48" s="23">
        <f t="shared" si="0"/>
        <v>113.1</v>
      </c>
    </row>
    <row r="49" spans="1:16" ht="38.25">
      <c r="A49" s="19" t="s">
        <v>223</v>
      </c>
      <c r="B49" s="19" t="s">
        <v>224</v>
      </c>
      <c r="C49" s="25" t="s">
        <v>216</v>
      </c>
      <c r="D49" s="22" t="s">
        <v>110</v>
      </c>
      <c r="E49" s="23">
        <v>10.9</v>
      </c>
      <c r="F49" s="24">
        <v>10.9</v>
      </c>
      <c r="G49" s="24">
        <v>0</v>
      </c>
      <c r="H49" s="24">
        <v>0</v>
      </c>
      <c r="I49" s="24">
        <v>0</v>
      </c>
      <c r="J49" s="23">
        <v>0</v>
      </c>
      <c r="K49" s="24">
        <v>0</v>
      </c>
      <c r="L49" s="24">
        <v>0</v>
      </c>
      <c r="M49" s="24">
        <v>0</v>
      </c>
      <c r="N49" s="24">
        <v>0</v>
      </c>
      <c r="O49" s="24">
        <v>0</v>
      </c>
      <c r="P49" s="23">
        <f t="shared" si="0"/>
        <v>10.9</v>
      </c>
    </row>
    <row r="50" spans="1:16" ht="25.5">
      <c r="A50" s="19" t="s">
        <v>225</v>
      </c>
      <c r="B50" s="19" t="s">
        <v>226</v>
      </c>
      <c r="C50" s="25" t="s">
        <v>194</v>
      </c>
      <c r="D50" s="22" t="s">
        <v>111</v>
      </c>
      <c r="E50" s="23">
        <v>435</v>
      </c>
      <c r="F50" s="24">
        <v>435</v>
      </c>
      <c r="G50" s="24">
        <v>341</v>
      </c>
      <c r="H50" s="24">
        <v>12.3</v>
      </c>
      <c r="I50" s="24">
        <v>0</v>
      </c>
      <c r="J50" s="23">
        <v>0</v>
      </c>
      <c r="K50" s="24">
        <v>0</v>
      </c>
      <c r="L50" s="24">
        <v>0</v>
      </c>
      <c r="M50" s="24">
        <v>0</v>
      </c>
      <c r="N50" s="24">
        <v>0</v>
      </c>
      <c r="O50" s="24">
        <v>0</v>
      </c>
      <c r="P50" s="23">
        <f t="shared" si="0"/>
        <v>435</v>
      </c>
    </row>
    <row r="51" spans="1:16" ht="25.5">
      <c r="A51" s="19" t="s">
        <v>227</v>
      </c>
      <c r="B51" s="20"/>
      <c r="C51" s="21"/>
      <c r="D51" s="22" t="s">
        <v>112</v>
      </c>
      <c r="E51" s="23">
        <v>53620.02</v>
      </c>
      <c r="F51" s="24">
        <v>53620.02</v>
      </c>
      <c r="G51" s="24">
        <v>2583.8</v>
      </c>
      <c r="H51" s="24">
        <v>101.48400000000001</v>
      </c>
      <c r="I51" s="24">
        <v>0</v>
      </c>
      <c r="J51" s="23">
        <v>29.2</v>
      </c>
      <c r="K51" s="24">
        <v>0</v>
      </c>
      <c r="L51" s="24">
        <v>0</v>
      </c>
      <c r="M51" s="24">
        <v>0</v>
      </c>
      <c r="N51" s="24">
        <v>29.2</v>
      </c>
      <c r="O51" s="24">
        <v>29.2</v>
      </c>
      <c r="P51" s="23">
        <f t="shared" si="0"/>
        <v>53649.219999999994</v>
      </c>
    </row>
    <row r="52" spans="1:16" ht="25.5">
      <c r="A52" s="19" t="s">
        <v>228</v>
      </c>
      <c r="B52" s="20"/>
      <c r="C52" s="21"/>
      <c r="D52" s="22" t="s">
        <v>112</v>
      </c>
      <c r="E52" s="23">
        <v>53620.02</v>
      </c>
      <c r="F52" s="24">
        <v>53620.02</v>
      </c>
      <c r="G52" s="24">
        <v>2583.8</v>
      </c>
      <c r="H52" s="24">
        <v>101.48400000000001</v>
      </c>
      <c r="I52" s="24">
        <v>0</v>
      </c>
      <c r="J52" s="23">
        <v>29.2</v>
      </c>
      <c r="K52" s="24">
        <v>0</v>
      </c>
      <c r="L52" s="24">
        <v>0</v>
      </c>
      <c r="M52" s="24">
        <v>0</v>
      </c>
      <c r="N52" s="24">
        <v>29.2</v>
      </c>
      <c r="O52" s="24">
        <v>29.2</v>
      </c>
      <c r="P52" s="23">
        <f t="shared" si="0"/>
        <v>53649.219999999994</v>
      </c>
    </row>
    <row r="53" spans="1:16" ht="63.75">
      <c r="A53" s="19" t="s">
        <v>229</v>
      </c>
      <c r="B53" s="19" t="s">
        <v>230</v>
      </c>
      <c r="C53" s="25" t="s">
        <v>231</v>
      </c>
      <c r="D53" s="22" t="s">
        <v>113</v>
      </c>
      <c r="E53" s="23">
        <v>197.4</v>
      </c>
      <c r="F53" s="24">
        <v>197.4</v>
      </c>
      <c r="G53" s="24">
        <v>0</v>
      </c>
      <c r="H53" s="24">
        <v>0</v>
      </c>
      <c r="I53" s="24">
        <v>0</v>
      </c>
      <c r="J53" s="23">
        <v>0</v>
      </c>
      <c r="K53" s="24">
        <v>0</v>
      </c>
      <c r="L53" s="24">
        <v>0</v>
      </c>
      <c r="M53" s="24">
        <v>0</v>
      </c>
      <c r="N53" s="24">
        <v>0</v>
      </c>
      <c r="O53" s="24">
        <v>0</v>
      </c>
      <c r="P53" s="23">
        <f t="shared" si="0"/>
        <v>197.4</v>
      </c>
    </row>
    <row r="54" spans="1:16" ht="25.5">
      <c r="A54" s="19" t="s">
        <v>232</v>
      </c>
      <c r="B54" s="20"/>
      <c r="C54" s="21"/>
      <c r="D54" s="22" t="s">
        <v>114</v>
      </c>
      <c r="E54" s="23">
        <v>1522.3</v>
      </c>
      <c r="F54" s="24">
        <v>1522.3</v>
      </c>
      <c r="G54" s="24">
        <v>0</v>
      </c>
      <c r="H54" s="24">
        <v>0</v>
      </c>
      <c r="I54" s="24">
        <v>0</v>
      </c>
      <c r="J54" s="23">
        <v>0</v>
      </c>
      <c r="K54" s="24">
        <v>0</v>
      </c>
      <c r="L54" s="24">
        <v>0</v>
      </c>
      <c r="M54" s="24">
        <v>0</v>
      </c>
      <c r="N54" s="24">
        <v>0</v>
      </c>
      <c r="O54" s="24">
        <v>0</v>
      </c>
      <c r="P54" s="23">
        <f t="shared" si="0"/>
        <v>1522.3</v>
      </c>
    </row>
    <row r="55" spans="1:16" ht="51">
      <c r="A55" s="26" t="s">
        <v>233</v>
      </c>
      <c r="B55" s="26" t="s">
        <v>234</v>
      </c>
      <c r="C55" s="27" t="s">
        <v>168</v>
      </c>
      <c r="D55" s="28" t="s">
        <v>115</v>
      </c>
      <c r="E55" s="29">
        <v>420</v>
      </c>
      <c r="F55" s="30">
        <v>420</v>
      </c>
      <c r="G55" s="30">
        <v>0</v>
      </c>
      <c r="H55" s="30">
        <v>0</v>
      </c>
      <c r="I55" s="30">
        <v>0</v>
      </c>
      <c r="J55" s="29">
        <v>0</v>
      </c>
      <c r="K55" s="30">
        <v>0</v>
      </c>
      <c r="L55" s="30">
        <v>0</v>
      </c>
      <c r="M55" s="30">
        <v>0</v>
      </c>
      <c r="N55" s="30">
        <v>0</v>
      </c>
      <c r="O55" s="30">
        <v>0</v>
      </c>
      <c r="P55" s="29">
        <f t="shared" si="0"/>
        <v>420</v>
      </c>
    </row>
    <row r="56" spans="1:16" ht="38.25">
      <c r="A56" s="26" t="s">
        <v>235</v>
      </c>
      <c r="B56" s="26" t="s">
        <v>236</v>
      </c>
      <c r="C56" s="27" t="s">
        <v>168</v>
      </c>
      <c r="D56" s="28" t="s">
        <v>116</v>
      </c>
      <c r="E56" s="29">
        <v>14.8</v>
      </c>
      <c r="F56" s="30">
        <v>14.8</v>
      </c>
      <c r="G56" s="30">
        <v>0</v>
      </c>
      <c r="H56" s="30">
        <v>0</v>
      </c>
      <c r="I56" s="30">
        <v>0</v>
      </c>
      <c r="J56" s="29">
        <v>0</v>
      </c>
      <c r="K56" s="30">
        <v>0</v>
      </c>
      <c r="L56" s="30">
        <v>0</v>
      </c>
      <c r="M56" s="30">
        <v>0</v>
      </c>
      <c r="N56" s="30">
        <v>0</v>
      </c>
      <c r="O56" s="30">
        <v>0</v>
      </c>
      <c r="P56" s="29">
        <f t="shared" si="0"/>
        <v>14.8</v>
      </c>
    </row>
    <row r="57" spans="1:16" ht="38.25">
      <c r="A57" s="26" t="s">
        <v>237</v>
      </c>
      <c r="B57" s="26" t="s">
        <v>238</v>
      </c>
      <c r="C57" s="27" t="s">
        <v>239</v>
      </c>
      <c r="D57" s="28" t="s">
        <v>117</v>
      </c>
      <c r="E57" s="29">
        <v>180.5</v>
      </c>
      <c r="F57" s="30">
        <v>180.5</v>
      </c>
      <c r="G57" s="30">
        <v>0</v>
      </c>
      <c r="H57" s="30">
        <v>0</v>
      </c>
      <c r="I57" s="30">
        <v>0</v>
      </c>
      <c r="J57" s="29">
        <v>0</v>
      </c>
      <c r="K57" s="30">
        <v>0</v>
      </c>
      <c r="L57" s="30">
        <v>0</v>
      </c>
      <c r="M57" s="30">
        <v>0</v>
      </c>
      <c r="N57" s="30">
        <v>0</v>
      </c>
      <c r="O57" s="30">
        <v>0</v>
      </c>
      <c r="P57" s="29">
        <f t="shared" si="0"/>
        <v>180.5</v>
      </c>
    </row>
    <row r="58" spans="1:16" ht="38.25">
      <c r="A58" s="26" t="s">
        <v>240</v>
      </c>
      <c r="B58" s="26" t="s">
        <v>241</v>
      </c>
      <c r="C58" s="27" t="s">
        <v>239</v>
      </c>
      <c r="D58" s="28" t="s">
        <v>118</v>
      </c>
      <c r="E58" s="29">
        <v>207</v>
      </c>
      <c r="F58" s="30">
        <v>207</v>
      </c>
      <c r="G58" s="30">
        <v>0</v>
      </c>
      <c r="H58" s="30">
        <v>0</v>
      </c>
      <c r="I58" s="30">
        <v>0</v>
      </c>
      <c r="J58" s="29">
        <v>0</v>
      </c>
      <c r="K58" s="30">
        <v>0</v>
      </c>
      <c r="L58" s="30">
        <v>0</v>
      </c>
      <c r="M58" s="30">
        <v>0</v>
      </c>
      <c r="N58" s="30">
        <v>0</v>
      </c>
      <c r="O58" s="30">
        <v>0</v>
      </c>
      <c r="P58" s="29">
        <f t="shared" si="0"/>
        <v>207</v>
      </c>
    </row>
    <row r="59" spans="1:16" ht="25.5">
      <c r="A59" s="26" t="s">
        <v>242</v>
      </c>
      <c r="B59" s="26" t="s">
        <v>243</v>
      </c>
      <c r="C59" s="27" t="s">
        <v>239</v>
      </c>
      <c r="D59" s="28" t="s">
        <v>119</v>
      </c>
      <c r="E59" s="29">
        <v>123.1</v>
      </c>
      <c r="F59" s="30">
        <v>123.1</v>
      </c>
      <c r="G59" s="30">
        <v>0</v>
      </c>
      <c r="H59" s="30">
        <v>0</v>
      </c>
      <c r="I59" s="30">
        <v>0</v>
      </c>
      <c r="J59" s="29">
        <v>0</v>
      </c>
      <c r="K59" s="30">
        <v>0</v>
      </c>
      <c r="L59" s="30">
        <v>0</v>
      </c>
      <c r="M59" s="30">
        <v>0</v>
      </c>
      <c r="N59" s="30">
        <v>0</v>
      </c>
      <c r="O59" s="30">
        <v>0</v>
      </c>
      <c r="P59" s="29">
        <f t="shared" si="0"/>
        <v>123.1</v>
      </c>
    </row>
    <row r="60" spans="1:16" ht="38.25">
      <c r="A60" s="26" t="s">
        <v>244</v>
      </c>
      <c r="B60" s="26" t="s">
        <v>245</v>
      </c>
      <c r="C60" s="27" t="s">
        <v>230</v>
      </c>
      <c r="D60" s="28" t="s">
        <v>120</v>
      </c>
      <c r="E60" s="29">
        <v>576.9</v>
      </c>
      <c r="F60" s="30">
        <v>576.9</v>
      </c>
      <c r="G60" s="30">
        <v>0</v>
      </c>
      <c r="H60" s="30">
        <v>0</v>
      </c>
      <c r="I60" s="30">
        <v>0</v>
      </c>
      <c r="J60" s="29">
        <v>0</v>
      </c>
      <c r="K60" s="30">
        <v>0</v>
      </c>
      <c r="L60" s="30">
        <v>0</v>
      </c>
      <c r="M60" s="30">
        <v>0</v>
      </c>
      <c r="N60" s="30">
        <v>0</v>
      </c>
      <c r="O60" s="30">
        <v>0</v>
      </c>
      <c r="P60" s="29">
        <f t="shared" si="0"/>
        <v>576.9</v>
      </c>
    </row>
    <row r="61" spans="1:16" ht="38.25">
      <c r="A61" s="19" t="s">
        <v>246</v>
      </c>
      <c r="B61" s="20"/>
      <c r="C61" s="21"/>
      <c r="D61" s="22" t="s">
        <v>121</v>
      </c>
      <c r="E61" s="23">
        <v>12710.7</v>
      </c>
      <c r="F61" s="24">
        <v>12710.7</v>
      </c>
      <c r="G61" s="24">
        <v>0</v>
      </c>
      <c r="H61" s="24">
        <v>0</v>
      </c>
      <c r="I61" s="24">
        <v>0</v>
      </c>
      <c r="J61" s="23">
        <v>0</v>
      </c>
      <c r="K61" s="24">
        <v>0</v>
      </c>
      <c r="L61" s="24">
        <v>0</v>
      </c>
      <c r="M61" s="24">
        <v>0</v>
      </c>
      <c r="N61" s="24">
        <v>0</v>
      </c>
      <c r="O61" s="24">
        <v>0</v>
      </c>
      <c r="P61" s="23">
        <f t="shared" si="0"/>
        <v>12710.7</v>
      </c>
    </row>
    <row r="62" spans="1:16" ht="38.25">
      <c r="A62" s="26" t="s">
        <v>247</v>
      </c>
      <c r="B62" s="26" t="s">
        <v>248</v>
      </c>
      <c r="C62" s="27" t="s">
        <v>168</v>
      </c>
      <c r="D62" s="28" t="s">
        <v>122</v>
      </c>
      <c r="E62" s="29">
        <v>1000</v>
      </c>
      <c r="F62" s="30">
        <v>1000</v>
      </c>
      <c r="G62" s="30">
        <v>0</v>
      </c>
      <c r="H62" s="30">
        <v>0</v>
      </c>
      <c r="I62" s="30">
        <v>0</v>
      </c>
      <c r="J62" s="29">
        <v>0</v>
      </c>
      <c r="K62" s="30">
        <v>0</v>
      </c>
      <c r="L62" s="30">
        <v>0</v>
      </c>
      <c r="M62" s="30">
        <v>0</v>
      </c>
      <c r="N62" s="30">
        <v>0</v>
      </c>
      <c r="O62" s="30">
        <v>0</v>
      </c>
      <c r="P62" s="29">
        <f t="shared" si="0"/>
        <v>1000</v>
      </c>
    </row>
    <row r="63" spans="1:16" ht="38.25">
      <c r="A63" s="26" t="s">
        <v>249</v>
      </c>
      <c r="B63" s="26" t="s">
        <v>250</v>
      </c>
      <c r="C63" s="27" t="s">
        <v>239</v>
      </c>
      <c r="D63" s="28" t="s">
        <v>123</v>
      </c>
      <c r="E63" s="29">
        <v>219</v>
      </c>
      <c r="F63" s="30">
        <v>219</v>
      </c>
      <c r="G63" s="30">
        <v>0</v>
      </c>
      <c r="H63" s="30">
        <v>0</v>
      </c>
      <c r="I63" s="30">
        <v>0</v>
      </c>
      <c r="J63" s="29">
        <v>0</v>
      </c>
      <c r="K63" s="30">
        <v>0</v>
      </c>
      <c r="L63" s="30">
        <v>0</v>
      </c>
      <c r="M63" s="30">
        <v>0</v>
      </c>
      <c r="N63" s="30">
        <v>0</v>
      </c>
      <c r="O63" s="30">
        <v>0</v>
      </c>
      <c r="P63" s="29">
        <f t="shared" si="0"/>
        <v>219</v>
      </c>
    </row>
    <row r="64" spans="1:16" ht="51">
      <c r="A64" s="26" t="s">
        <v>251</v>
      </c>
      <c r="B64" s="26" t="s">
        <v>252</v>
      </c>
      <c r="C64" s="27" t="s">
        <v>239</v>
      </c>
      <c r="D64" s="28" t="s">
        <v>124</v>
      </c>
      <c r="E64" s="29">
        <v>826</v>
      </c>
      <c r="F64" s="30">
        <v>826</v>
      </c>
      <c r="G64" s="30">
        <v>0</v>
      </c>
      <c r="H64" s="30">
        <v>0</v>
      </c>
      <c r="I64" s="30">
        <v>0</v>
      </c>
      <c r="J64" s="29">
        <v>0</v>
      </c>
      <c r="K64" s="30">
        <v>0</v>
      </c>
      <c r="L64" s="30">
        <v>0</v>
      </c>
      <c r="M64" s="30">
        <v>0</v>
      </c>
      <c r="N64" s="30">
        <v>0</v>
      </c>
      <c r="O64" s="30">
        <v>0</v>
      </c>
      <c r="P64" s="29">
        <f t="shared" si="0"/>
        <v>826</v>
      </c>
    </row>
    <row r="65" spans="1:16" ht="38.25">
      <c r="A65" s="26" t="s">
        <v>253</v>
      </c>
      <c r="B65" s="26" t="s">
        <v>254</v>
      </c>
      <c r="C65" s="27" t="s">
        <v>239</v>
      </c>
      <c r="D65" s="28" t="s">
        <v>125</v>
      </c>
      <c r="E65" s="29">
        <v>200</v>
      </c>
      <c r="F65" s="30">
        <v>200</v>
      </c>
      <c r="G65" s="30">
        <v>0</v>
      </c>
      <c r="H65" s="30">
        <v>0</v>
      </c>
      <c r="I65" s="30">
        <v>0</v>
      </c>
      <c r="J65" s="29">
        <v>0</v>
      </c>
      <c r="K65" s="30">
        <v>0</v>
      </c>
      <c r="L65" s="30">
        <v>0</v>
      </c>
      <c r="M65" s="30">
        <v>0</v>
      </c>
      <c r="N65" s="30">
        <v>0</v>
      </c>
      <c r="O65" s="30">
        <v>0</v>
      </c>
      <c r="P65" s="29">
        <f t="shared" si="0"/>
        <v>200</v>
      </c>
    </row>
    <row r="66" spans="1:16" ht="51">
      <c r="A66" s="26" t="s">
        <v>255</v>
      </c>
      <c r="B66" s="26" t="s">
        <v>256</v>
      </c>
      <c r="C66" s="27" t="s">
        <v>230</v>
      </c>
      <c r="D66" s="28" t="s">
        <v>126</v>
      </c>
      <c r="E66" s="29">
        <v>10465.7</v>
      </c>
      <c r="F66" s="30">
        <v>10465.7</v>
      </c>
      <c r="G66" s="30">
        <v>0</v>
      </c>
      <c r="H66" s="30">
        <v>0</v>
      </c>
      <c r="I66" s="30">
        <v>0</v>
      </c>
      <c r="J66" s="29">
        <v>0</v>
      </c>
      <c r="K66" s="30">
        <v>0</v>
      </c>
      <c r="L66" s="30">
        <v>0</v>
      </c>
      <c r="M66" s="30">
        <v>0</v>
      </c>
      <c r="N66" s="30">
        <v>0</v>
      </c>
      <c r="O66" s="30">
        <v>0</v>
      </c>
      <c r="P66" s="29">
        <f t="shared" si="0"/>
        <v>10465.7</v>
      </c>
    </row>
    <row r="67" spans="1:16" ht="38.25">
      <c r="A67" s="19" t="s">
        <v>257</v>
      </c>
      <c r="B67" s="20"/>
      <c r="C67" s="21"/>
      <c r="D67" s="22" t="s">
        <v>127</v>
      </c>
      <c r="E67" s="23">
        <v>60</v>
      </c>
      <c r="F67" s="24">
        <v>60</v>
      </c>
      <c r="G67" s="24">
        <v>0</v>
      </c>
      <c r="H67" s="24">
        <v>0</v>
      </c>
      <c r="I67" s="24">
        <v>0</v>
      </c>
      <c r="J67" s="23">
        <v>0</v>
      </c>
      <c r="K67" s="24">
        <v>0</v>
      </c>
      <c r="L67" s="24">
        <v>0</v>
      </c>
      <c r="M67" s="24">
        <v>0</v>
      </c>
      <c r="N67" s="24">
        <v>0</v>
      </c>
      <c r="O67" s="24">
        <v>0</v>
      </c>
      <c r="P67" s="23">
        <f t="shared" si="0"/>
        <v>60</v>
      </c>
    </row>
    <row r="68" spans="1:16" ht="51">
      <c r="A68" s="26" t="s">
        <v>258</v>
      </c>
      <c r="B68" s="26" t="s">
        <v>259</v>
      </c>
      <c r="C68" s="27" t="s">
        <v>168</v>
      </c>
      <c r="D68" s="28" t="s">
        <v>128</v>
      </c>
      <c r="E68" s="29">
        <v>12</v>
      </c>
      <c r="F68" s="30">
        <v>12</v>
      </c>
      <c r="G68" s="30">
        <v>0</v>
      </c>
      <c r="H68" s="30">
        <v>0</v>
      </c>
      <c r="I68" s="30">
        <v>0</v>
      </c>
      <c r="J68" s="29">
        <v>0</v>
      </c>
      <c r="K68" s="30">
        <v>0</v>
      </c>
      <c r="L68" s="30">
        <v>0</v>
      </c>
      <c r="M68" s="30">
        <v>0</v>
      </c>
      <c r="N68" s="30">
        <v>0</v>
      </c>
      <c r="O68" s="30">
        <v>0</v>
      </c>
      <c r="P68" s="29">
        <f t="shared" si="0"/>
        <v>12</v>
      </c>
    </row>
    <row r="69" spans="1:16" ht="38.25">
      <c r="A69" s="26" t="s">
        <v>260</v>
      </c>
      <c r="B69" s="26" t="s">
        <v>261</v>
      </c>
      <c r="C69" s="27" t="s">
        <v>239</v>
      </c>
      <c r="D69" s="28" t="s">
        <v>129</v>
      </c>
      <c r="E69" s="29">
        <v>15.6</v>
      </c>
      <c r="F69" s="30">
        <v>15.6</v>
      </c>
      <c r="G69" s="30">
        <v>0</v>
      </c>
      <c r="H69" s="30">
        <v>0</v>
      </c>
      <c r="I69" s="30">
        <v>0</v>
      </c>
      <c r="J69" s="29">
        <v>0</v>
      </c>
      <c r="K69" s="30">
        <v>0</v>
      </c>
      <c r="L69" s="30">
        <v>0</v>
      </c>
      <c r="M69" s="30">
        <v>0</v>
      </c>
      <c r="N69" s="30">
        <v>0</v>
      </c>
      <c r="O69" s="30">
        <v>0</v>
      </c>
      <c r="P69" s="29">
        <f t="shared" si="0"/>
        <v>15.6</v>
      </c>
    </row>
    <row r="70" spans="1:16" ht="25.5">
      <c r="A70" s="26" t="s">
        <v>262</v>
      </c>
      <c r="B70" s="26" t="s">
        <v>263</v>
      </c>
      <c r="C70" s="27" t="s">
        <v>239</v>
      </c>
      <c r="D70" s="28" t="s">
        <v>130</v>
      </c>
      <c r="E70" s="29">
        <v>22.4</v>
      </c>
      <c r="F70" s="30">
        <v>22.4</v>
      </c>
      <c r="G70" s="30">
        <v>0</v>
      </c>
      <c r="H70" s="30">
        <v>0</v>
      </c>
      <c r="I70" s="30">
        <v>0</v>
      </c>
      <c r="J70" s="29">
        <v>0</v>
      </c>
      <c r="K70" s="30">
        <v>0</v>
      </c>
      <c r="L70" s="30">
        <v>0</v>
      </c>
      <c r="M70" s="30">
        <v>0</v>
      </c>
      <c r="N70" s="30">
        <v>0</v>
      </c>
      <c r="O70" s="30">
        <v>0</v>
      </c>
      <c r="P70" s="29">
        <f t="shared" si="0"/>
        <v>22.4</v>
      </c>
    </row>
    <row r="71" spans="1:16" ht="25.5">
      <c r="A71" s="26" t="s">
        <v>264</v>
      </c>
      <c r="B71" s="26" t="s">
        <v>265</v>
      </c>
      <c r="C71" s="27" t="s">
        <v>239</v>
      </c>
      <c r="D71" s="28" t="s">
        <v>131</v>
      </c>
      <c r="E71" s="29">
        <v>10</v>
      </c>
      <c r="F71" s="30">
        <v>10</v>
      </c>
      <c r="G71" s="30">
        <v>0</v>
      </c>
      <c r="H71" s="30">
        <v>0</v>
      </c>
      <c r="I71" s="30">
        <v>0</v>
      </c>
      <c r="J71" s="29">
        <v>0</v>
      </c>
      <c r="K71" s="30">
        <v>0</v>
      </c>
      <c r="L71" s="30">
        <v>0</v>
      </c>
      <c r="M71" s="30">
        <v>0</v>
      </c>
      <c r="N71" s="30">
        <v>0</v>
      </c>
      <c r="O71" s="30">
        <v>0</v>
      </c>
      <c r="P71" s="29">
        <f t="shared" si="0"/>
        <v>10</v>
      </c>
    </row>
    <row r="72" spans="1:16" ht="38.25">
      <c r="A72" s="19" t="s">
        <v>266</v>
      </c>
      <c r="B72" s="20"/>
      <c r="C72" s="21"/>
      <c r="D72" s="22" t="s">
        <v>132</v>
      </c>
      <c r="E72" s="23">
        <v>33546</v>
      </c>
      <c r="F72" s="24">
        <v>33546</v>
      </c>
      <c r="G72" s="24">
        <v>0</v>
      </c>
      <c r="H72" s="24">
        <v>0</v>
      </c>
      <c r="I72" s="24">
        <v>0</v>
      </c>
      <c r="J72" s="23">
        <v>0</v>
      </c>
      <c r="K72" s="24">
        <v>0</v>
      </c>
      <c r="L72" s="24">
        <v>0</v>
      </c>
      <c r="M72" s="24">
        <v>0</v>
      </c>
      <c r="N72" s="24">
        <v>0</v>
      </c>
      <c r="O72" s="24">
        <v>0</v>
      </c>
      <c r="P72" s="23">
        <f t="shared" si="0"/>
        <v>33546</v>
      </c>
    </row>
    <row r="73" spans="1:16" ht="25.5">
      <c r="A73" s="26" t="s">
        <v>267</v>
      </c>
      <c r="B73" s="26" t="s">
        <v>268</v>
      </c>
      <c r="C73" s="27" t="s">
        <v>183</v>
      </c>
      <c r="D73" s="28" t="s">
        <v>133</v>
      </c>
      <c r="E73" s="29">
        <v>200</v>
      </c>
      <c r="F73" s="30">
        <v>200</v>
      </c>
      <c r="G73" s="30">
        <v>0</v>
      </c>
      <c r="H73" s="30">
        <v>0</v>
      </c>
      <c r="I73" s="30">
        <v>0</v>
      </c>
      <c r="J73" s="29">
        <v>0</v>
      </c>
      <c r="K73" s="30">
        <v>0</v>
      </c>
      <c r="L73" s="30">
        <v>0</v>
      </c>
      <c r="M73" s="30">
        <v>0</v>
      </c>
      <c r="N73" s="30">
        <v>0</v>
      </c>
      <c r="O73" s="30">
        <v>0</v>
      </c>
      <c r="P73" s="29">
        <f t="shared" si="0"/>
        <v>200</v>
      </c>
    </row>
    <row r="74" spans="1:16" ht="25.5">
      <c r="A74" s="26" t="s">
        <v>269</v>
      </c>
      <c r="B74" s="26" t="s">
        <v>270</v>
      </c>
      <c r="C74" s="27" t="s">
        <v>183</v>
      </c>
      <c r="D74" s="28" t="s">
        <v>134</v>
      </c>
      <c r="E74" s="29">
        <v>100</v>
      </c>
      <c r="F74" s="30">
        <v>100</v>
      </c>
      <c r="G74" s="30">
        <v>0</v>
      </c>
      <c r="H74" s="30">
        <v>0</v>
      </c>
      <c r="I74" s="30">
        <v>0</v>
      </c>
      <c r="J74" s="29">
        <v>0</v>
      </c>
      <c r="K74" s="30">
        <v>0</v>
      </c>
      <c r="L74" s="30">
        <v>0</v>
      </c>
      <c r="M74" s="30">
        <v>0</v>
      </c>
      <c r="N74" s="30">
        <v>0</v>
      </c>
      <c r="O74" s="30">
        <v>0</v>
      </c>
      <c r="P74" s="29">
        <f t="shared" si="0"/>
        <v>100</v>
      </c>
    </row>
    <row r="75" spans="1:16" ht="12.75">
      <c r="A75" s="26" t="s">
        <v>271</v>
      </c>
      <c r="B75" s="26" t="s">
        <v>272</v>
      </c>
      <c r="C75" s="27" t="s">
        <v>183</v>
      </c>
      <c r="D75" s="28" t="s">
        <v>135</v>
      </c>
      <c r="E75" s="29">
        <v>10371</v>
      </c>
      <c r="F75" s="30">
        <v>10371</v>
      </c>
      <c r="G75" s="30">
        <v>0</v>
      </c>
      <c r="H75" s="30">
        <v>0</v>
      </c>
      <c r="I75" s="30">
        <v>0</v>
      </c>
      <c r="J75" s="29">
        <v>0</v>
      </c>
      <c r="K75" s="30">
        <v>0</v>
      </c>
      <c r="L75" s="30">
        <v>0</v>
      </c>
      <c r="M75" s="30">
        <v>0</v>
      </c>
      <c r="N75" s="30">
        <v>0</v>
      </c>
      <c r="O75" s="30">
        <v>0</v>
      </c>
      <c r="P75" s="29">
        <f t="shared" si="0"/>
        <v>10371</v>
      </c>
    </row>
    <row r="76" spans="1:16" ht="25.5">
      <c r="A76" s="26" t="s">
        <v>273</v>
      </c>
      <c r="B76" s="26" t="s">
        <v>274</v>
      </c>
      <c r="C76" s="27" t="s">
        <v>183</v>
      </c>
      <c r="D76" s="28" t="s">
        <v>136</v>
      </c>
      <c r="E76" s="29">
        <v>2000</v>
      </c>
      <c r="F76" s="30">
        <v>2000</v>
      </c>
      <c r="G76" s="30">
        <v>0</v>
      </c>
      <c r="H76" s="30">
        <v>0</v>
      </c>
      <c r="I76" s="30">
        <v>0</v>
      </c>
      <c r="J76" s="29">
        <v>0</v>
      </c>
      <c r="K76" s="30">
        <v>0</v>
      </c>
      <c r="L76" s="30">
        <v>0</v>
      </c>
      <c r="M76" s="30">
        <v>0</v>
      </c>
      <c r="N76" s="30">
        <v>0</v>
      </c>
      <c r="O76" s="30">
        <v>0</v>
      </c>
      <c r="P76" s="29">
        <f t="shared" si="0"/>
        <v>2000</v>
      </c>
    </row>
    <row r="77" spans="1:16" ht="25.5">
      <c r="A77" s="26" t="s">
        <v>275</v>
      </c>
      <c r="B77" s="26" t="s">
        <v>276</v>
      </c>
      <c r="C77" s="27" t="s">
        <v>183</v>
      </c>
      <c r="D77" s="28" t="s">
        <v>137</v>
      </c>
      <c r="E77" s="29">
        <v>2600</v>
      </c>
      <c r="F77" s="30">
        <v>2600</v>
      </c>
      <c r="G77" s="30">
        <v>0</v>
      </c>
      <c r="H77" s="30">
        <v>0</v>
      </c>
      <c r="I77" s="30">
        <v>0</v>
      </c>
      <c r="J77" s="29">
        <v>0</v>
      </c>
      <c r="K77" s="30">
        <v>0</v>
      </c>
      <c r="L77" s="30">
        <v>0</v>
      </c>
      <c r="M77" s="30">
        <v>0</v>
      </c>
      <c r="N77" s="30">
        <v>0</v>
      </c>
      <c r="O77" s="30">
        <v>0</v>
      </c>
      <c r="P77" s="29">
        <f aca="true" t="shared" si="1" ref="P77:P101">E77+J77</f>
        <v>2600</v>
      </c>
    </row>
    <row r="78" spans="1:16" ht="25.5">
      <c r="A78" s="26" t="s">
        <v>277</v>
      </c>
      <c r="B78" s="26" t="s">
        <v>278</v>
      </c>
      <c r="C78" s="27" t="s">
        <v>183</v>
      </c>
      <c r="D78" s="28" t="s">
        <v>138</v>
      </c>
      <c r="E78" s="29">
        <v>250</v>
      </c>
      <c r="F78" s="30">
        <v>250</v>
      </c>
      <c r="G78" s="30">
        <v>0</v>
      </c>
      <c r="H78" s="30">
        <v>0</v>
      </c>
      <c r="I78" s="30">
        <v>0</v>
      </c>
      <c r="J78" s="29">
        <v>0</v>
      </c>
      <c r="K78" s="30">
        <v>0</v>
      </c>
      <c r="L78" s="30">
        <v>0</v>
      </c>
      <c r="M78" s="30">
        <v>0</v>
      </c>
      <c r="N78" s="30">
        <v>0</v>
      </c>
      <c r="O78" s="30">
        <v>0</v>
      </c>
      <c r="P78" s="29">
        <f t="shared" si="1"/>
        <v>250</v>
      </c>
    </row>
    <row r="79" spans="1:16" ht="12.75">
      <c r="A79" s="26" t="s">
        <v>279</v>
      </c>
      <c r="B79" s="26" t="s">
        <v>280</v>
      </c>
      <c r="C79" s="27" t="s">
        <v>183</v>
      </c>
      <c r="D79" s="28" t="s">
        <v>139</v>
      </c>
      <c r="E79" s="29">
        <v>21</v>
      </c>
      <c r="F79" s="30">
        <v>21</v>
      </c>
      <c r="G79" s="30">
        <v>0</v>
      </c>
      <c r="H79" s="30">
        <v>0</v>
      </c>
      <c r="I79" s="30">
        <v>0</v>
      </c>
      <c r="J79" s="29">
        <v>0</v>
      </c>
      <c r="K79" s="30">
        <v>0</v>
      </c>
      <c r="L79" s="30">
        <v>0</v>
      </c>
      <c r="M79" s="30">
        <v>0</v>
      </c>
      <c r="N79" s="30">
        <v>0</v>
      </c>
      <c r="O79" s="30">
        <v>0</v>
      </c>
      <c r="P79" s="29">
        <f t="shared" si="1"/>
        <v>21</v>
      </c>
    </row>
    <row r="80" spans="1:16" ht="25.5">
      <c r="A80" s="26" t="s">
        <v>281</v>
      </c>
      <c r="B80" s="26" t="s">
        <v>282</v>
      </c>
      <c r="C80" s="27" t="s">
        <v>183</v>
      </c>
      <c r="D80" s="28" t="s">
        <v>140</v>
      </c>
      <c r="E80" s="29">
        <v>13004</v>
      </c>
      <c r="F80" s="30">
        <v>13004</v>
      </c>
      <c r="G80" s="30">
        <v>0</v>
      </c>
      <c r="H80" s="30">
        <v>0</v>
      </c>
      <c r="I80" s="30">
        <v>0</v>
      </c>
      <c r="J80" s="29">
        <v>0</v>
      </c>
      <c r="K80" s="30">
        <v>0</v>
      </c>
      <c r="L80" s="30">
        <v>0</v>
      </c>
      <c r="M80" s="30">
        <v>0</v>
      </c>
      <c r="N80" s="30">
        <v>0</v>
      </c>
      <c r="O80" s="30">
        <v>0</v>
      </c>
      <c r="P80" s="29">
        <f t="shared" si="1"/>
        <v>13004</v>
      </c>
    </row>
    <row r="81" spans="1:16" ht="25.5">
      <c r="A81" s="26" t="s">
        <v>283</v>
      </c>
      <c r="B81" s="26" t="s">
        <v>284</v>
      </c>
      <c r="C81" s="27" t="s">
        <v>285</v>
      </c>
      <c r="D81" s="28" t="s">
        <v>141</v>
      </c>
      <c r="E81" s="29">
        <v>5000</v>
      </c>
      <c r="F81" s="30">
        <v>5000</v>
      </c>
      <c r="G81" s="30">
        <v>0</v>
      </c>
      <c r="H81" s="30">
        <v>0</v>
      </c>
      <c r="I81" s="30">
        <v>0</v>
      </c>
      <c r="J81" s="29">
        <v>0</v>
      </c>
      <c r="K81" s="30">
        <v>0</v>
      </c>
      <c r="L81" s="30">
        <v>0</v>
      </c>
      <c r="M81" s="30">
        <v>0</v>
      </c>
      <c r="N81" s="30">
        <v>0</v>
      </c>
      <c r="O81" s="30">
        <v>0</v>
      </c>
      <c r="P81" s="29">
        <f t="shared" si="1"/>
        <v>5000</v>
      </c>
    </row>
    <row r="82" spans="1:16" ht="38.25">
      <c r="A82" s="19" t="s">
        <v>286</v>
      </c>
      <c r="B82" s="19" t="s">
        <v>287</v>
      </c>
      <c r="C82" s="25" t="s">
        <v>239</v>
      </c>
      <c r="D82" s="22" t="s">
        <v>142</v>
      </c>
      <c r="E82" s="23">
        <v>148.94</v>
      </c>
      <c r="F82" s="24">
        <v>148.94</v>
      </c>
      <c r="G82" s="24">
        <v>0</v>
      </c>
      <c r="H82" s="24">
        <v>0</v>
      </c>
      <c r="I82" s="24">
        <v>0</v>
      </c>
      <c r="J82" s="23">
        <v>0</v>
      </c>
      <c r="K82" s="24">
        <v>0</v>
      </c>
      <c r="L82" s="24">
        <v>0</v>
      </c>
      <c r="M82" s="24">
        <v>0</v>
      </c>
      <c r="N82" s="24">
        <v>0</v>
      </c>
      <c r="O82" s="24">
        <v>0</v>
      </c>
      <c r="P82" s="23">
        <f t="shared" si="1"/>
        <v>148.94</v>
      </c>
    </row>
    <row r="83" spans="1:16" ht="38.25">
      <c r="A83" s="19" t="s">
        <v>288</v>
      </c>
      <c r="B83" s="19" t="s">
        <v>289</v>
      </c>
      <c r="C83" s="25" t="s">
        <v>285</v>
      </c>
      <c r="D83" s="22" t="s">
        <v>143</v>
      </c>
      <c r="E83" s="23">
        <v>2000</v>
      </c>
      <c r="F83" s="24">
        <v>2000</v>
      </c>
      <c r="G83" s="24">
        <v>0</v>
      </c>
      <c r="H83" s="24">
        <v>0</v>
      </c>
      <c r="I83" s="24">
        <v>0</v>
      </c>
      <c r="J83" s="23">
        <v>0</v>
      </c>
      <c r="K83" s="24">
        <v>0</v>
      </c>
      <c r="L83" s="24">
        <v>0</v>
      </c>
      <c r="M83" s="24">
        <v>0</v>
      </c>
      <c r="N83" s="24">
        <v>0</v>
      </c>
      <c r="O83" s="24">
        <v>0</v>
      </c>
      <c r="P83" s="23">
        <f t="shared" si="1"/>
        <v>2000</v>
      </c>
    </row>
    <row r="84" spans="1:16" ht="25.5">
      <c r="A84" s="19" t="s">
        <v>290</v>
      </c>
      <c r="B84" s="19" t="s">
        <v>291</v>
      </c>
      <c r="C84" s="25" t="s">
        <v>168</v>
      </c>
      <c r="D84" s="22" t="s">
        <v>144</v>
      </c>
      <c r="E84" s="23">
        <v>6.98</v>
      </c>
      <c r="F84" s="24">
        <v>6.98</v>
      </c>
      <c r="G84" s="24">
        <v>0</v>
      </c>
      <c r="H84" s="24">
        <v>0</v>
      </c>
      <c r="I84" s="24">
        <v>0</v>
      </c>
      <c r="J84" s="23">
        <v>0</v>
      </c>
      <c r="K84" s="24">
        <v>0</v>
      </c>
      <c r="L84" s="24">
        <v>0</v>
      </c>
      <c r="M84" s="24">
        <v>0</v>
      </c>
      <c r="N84" s="24">
        <v>0</v>
      </c>
      <c r="O84" s="24">
        <v>0</v>
      </c>
      <c r="P84" s="23">
        <f t="shared" si="1"/>
        <v>6.98</v>
      </c>
    </row>
    <row r="85" spans="1:16" ht="38.25">
      <c r="A85" s="19" t="s">
        <v>292</v>
      </c>
      <c r="B85" s="20"/>
      <c r="C85" s="21"/>
      <c r="D85" s="22" t="s">
        <v>145</v>
      </c>
      <c r="E85" s="23">
        <v>3340.8</v>
      </c>
      <c r="F85" s="24">
        <v>3340.8</v>
      </c>
      <c r="G85" s="24">
        <v>2583.8</v>
      </c>
      <c r="H85" s="24">
        <v>101.48400000000001</v>
      </c>
      <c r="I85" s="24">
        <v>0</v>
      </c>
      <c r="J85" s="23">
        <v>29.2</v>
      </c>
      <c r="K85" s="24">
        <v>0</v>
      </c>
      <c r="L85" s="24">
        <v>0</v>
      </c>
      <c r="M85" s="24">
        <v>0</v>
      </c>
      <c r="N85" s="24">
        <v>29.2</v>
      </c>
      <c r="O85" s="24">
        <v>29.2</v>
      </c>
      <c r="P85" s="23">
        <f t="shared" si="1"/>
        <v>3370</v>
      </c>
    </row>
    <row r="86" spans="1:16" ht="38.25">
      <c r="A86" s="26" t="s">
        <v>293</v>
      </c>
      <c r="B86" s="26" t="s">
        <v>294</v>
      </c>
      <c r="C86" s="27" t="s">
        <v>209</v>
      </c>
      <c r="D86" s="28" t="s">
        <v>146</v>
      </c>
      <c r="E86" s="29">
        <v>3340.8</v>
      </c>
      <c r="F86" s="30">
        <v>3340.8</v>
      </c>
      <c r="G86" s="30">
        <v>2583.8</v>
      </c>
      <c r="H86" s="30">
        <v>101.48400000000001</v>
      </c>
      <c r="I86" s="30">
        <v>0</v>
      </c>
      <c r="J86" s="29">
        <v>29.2</v>
      </c>
      <c r="K86" s="30">
        <v>0</v>
      </c>
      <c r="L86" s="30">
        <v>0</v>
      </c>
      <c r="M86" s="30">
        <v>0</v>
      </c>
      <c r="N86" s="30">
        <v>29.2</v>
      </c>
      <c r="O86" s="30">
        <v>29.2</v>
      </c>
      <c r="P86" s="29">
        <f t="shared" si="1"/>
        <v>3370</v>
      </c>
    </row>
    <row r="87" spans="1:16" ht="63.75">
      <c r="A87" s="19" t="s">
        <v>295</v>
      </c>
      <c r="B87" s="20"/>
      <c r="C87" s="21"/>
      <c r="D87" s="22" t="s">
        <v>147</v>
      </c>
      <c r="E87" s="23">
        <v>86.9</v>
      </c>
      <c r="F87" s="24">
        <v>86.9</v>
      </c>
      <c r="G87" s="24">
        <v>0</v>
      </c>
      <c r="H87" s="24">
        <v>0</v>
      </c>
      <c r="I87" s="24">
        <v>0</v>
      </c>
      <c r="J87" s="23">
        <v>0</v>
      </c>
      <c r="K87" s="24">
        <v>0</v>
      </c>
      <c r="L87" s="24">
        <v>0</v>
      </c>
      <c r="M87" s="24">
        <v>0</v>
      </c>
      <c r="N87" s="24">
        <v>0</v>
      </c>
      <c r="O87" s="24">
        <v>0</v>
      </c>
      <c r="P87" s="23">
        <f t="shared" si="1"/>
        <v>86.9</v>
      </c>
    </row>
    <row r="88" spans="1:16" ht="38.25">
      <c r="A88" s="26" t="s">
        <v>296</v>
      </c>
      <c r="B88" s="26" t="s">
        <v>297</v>
      </c>
      <c r="C88" s="27" t="s">
        <v>285</v>
      </c>
      <c r="D88" s="28" t="s">
        <v>148</v>
      </c>
      <c r="E88" s="29">
        <v>80</v>
      </c>
      <c r="F88" s="30">
        <v>80</v>
      </c>
      <c r="G88" s="30">
        <v>0</v>
      </c>
      <c r="H88" s="30">
        <v>0</v>
      </c>
      <c r="I88" s="30">
        <v>0</v>
      </c>
      <c r="J88" s="29">
        <v>0</v>
      </c>
      <c r="K88" s="30">
        <v>0</v>
      </c>
      <c r="L88" s="30">
        <v>0</v>
      </c>
      <c r="M88" s="30">
        <v>0</v>
      </c>
      <c r="N88" s="30">
        <v>0</v>
      </c>
      <c r="O88" s="30">
        <v>0</v>
      </c>
      <c r="P88" s="29">
        <f t="shared" si="1"/>
        <v>80</v>
      </c>
    </row>
    <row r="89" spans="1:16" ht="38.25">
      <c r="A89" s="26" t="s">
        <v>298</v>
      </c>
      <c r="B89" s="26" t="s">
        <v>299</v>
      </c>
      <c r="C89" s="27" t="s">
        <v>285</v>
      </c>
      <c r="D89" s="28" t="s">
        <v>149</v>
      </c>
      <c r="E89" s="29">
        <v>6.9</v>
      </c>
      <c r="F89" s="30">
        <v>6.9</v>
      </c>
      <c r="G89" s="30">
        <v>0</v>
      </c>
      <c r="H89" s="30">
        <v>0</v>
      </c>
      <c r="I89" s="30">
        <v>0</v>
      </c>
      <c r="J89" s="29">
        <v>0</v>
      </c>
      <c r="K89" s="30">
        <v>0</v>
      </c>
      <c r="L89" s="30">
        <v>0</v>
      </c>
      <c r="M89" s="30">
        <v>0</v>
      </c>
      <c r="N89" s="30">
        <v>0</v>
      </c>
      <c r="O89" s="30">
        <v>0</v>
      </c>
      <c r="P89" s="29">
        <f t="shared" si="1"/>
        <v>6.9</v>
      </c>
    </row>
    <row r="90" spans="1:16" ht="12.75">
      <c r="A90" s="19" t="s">
        <v>300</v>
      </c>
      <c r="B90" s="20"/>
      <c r="C90" s="21"/>
      <c r="D90" s="22" t="s">
        <v>150</v>
      </c>
      <c r="E90" s="23">
        <v>2650</v>
      </c>
      <c r="F90" s="24">
        <v>2650</v>
      </c>
      <c r="G90" s="24">
        <v>1982.08</v>
      </c>
      <c r="H90" s="24">
        <v>128.88</v>
      </c>
      <c r="I90" s="24">
        <v>0</v>
      </c>
      <c r="J90" s="23">
        <v>145.2</v>
      </c>
      <c r="K90" s="24">
        <v>144.8</v>
      </c>
      <c r="L90" s="24">
        <v>115</v>
      </c>
      <c r="M90" s="24">
        <v>0</v>
      </c>
      <c r="N90" s="24">
        <v>0.4</v>
      </c>
      <c r="O90" s="24">
        <v>0</v>
      </c>
      <c r="P90" s="23">
        <f t="shared" si="1"/>
        <v>2795.2</v>
      </c>
    </row>
    <row r="91" spans="1:16" ht="12.75">
      <c r="A91" s="19" t="s">
        <v>301</v>
      </c>
      <c r="B91" s="20"/>
      <c r="C91" s="21"/>
      <c r="D91" s="22" t="s">
        <v>150</v>
      </c>
      <c r="E91" s="23">
        <v>2650</v>
      </c>
      <c r="F91" s="24">
        <v>2650</v>
      </c>
      <c r="G91" s="24">
        <v>1982.08</v>
      </c>
      <c r="H91" s="24">
        <v>128.88</v>
      </c>
      <c r="I91" s="24">
        <v>0</v>
      </c>
      <c r="J91" s="23">
        <v>145.2</v>
      </c>
      <c r="K91" s="24">
        <v>144.8</v>
      </c>
      <c r="L91" s="24">
        <v>115</v>
      </c>
      <c r="M91" s="24">
        <v>0</v>
      </c>
      <c r="N91" s="24">
        <v>0.4</v>
      </c>
      <c r="O91" s="24">
        <v>0</v>
      </c>
      <c r="P91" s="23">
        <f t="shared" si="1"/>
        <v>2795.2</v>
      </c>
    </row>
    <row r="92" spans="1:16" ht="12.75">
      <c r="A92" s="19" t="s">
        <v>302</v>
      </c>
      <c r="B92" s="19" t="s">
        <v>303</v>
      </c>
      <c r="C92" s="25" t="s">
        <v>304</v>
      </c>
      <c r="D92" s="22" t="s">
        <v>151</v>
      </c>
      <c r="E92" s="23">
        <v>780.72</v>
      </c>
      <c r="F92" s="24">
        <v>780.72</v>
      </c>
      <c r="G92" s="24">
        <v>608.7</v>
      </c>
      <c r="H92" s="24">
        <v>18.2</v>
      </c>
      <c r="I92" s="24">
        <v>0</v>
      </c>
      <c r="J92" s="23">
        <v>0.4</v>
      </c>
      <c r="K92" s="24">
        <v>0</v>
      </c>
      <c r="L92" s="24">
        <v>0</v>
      </c>
      <c r="M92" s="24">
        <v>0</v>
      </c>
      <c r="N92" s="24">
        <v>0.4</v>
      </c>
      <c r="O92" s="24">
        <v>0</v>
      </c>
      <c r="P92" s="23">
        <f t="shared" si="1"/>
        <v>781.12</v>
      </c>
    </row>
    <row r="93" spans="1:16" ht="12.75">
      <c r="A93" s="19" t="s">
        <v>305</v>
      </c>
      <c r="B93" s="19" t="s">
        <v>306</v>
      </c>
      <c r="C93" s="25" t="s">
        <v>304</v>
      </c>
      <c r="D93" s="22" t="s">
        <v>152</v>
      </c>
      <c r="E93" s="23">
        <v>115.01</v>
      </c>
      <c r="F93" s="24">
        <v>115.01</v>
      </c>
      <c r="G93" s="24">
        <v>85.1</v>
      </c>
      <c r="H93" s="24">
        <v>3</v>
      </c>
      <c r="I93" s="24">
        <v>0</v>
      </c>
      <c r="J93" s="23">
        <v>0</v>
      </c>
      <c r="K93" s="24">
        <v>0</v>
      </c>
      <c r="L93" s="24">
        <v>0</v>
      </c>
      <c r="M93" s="24">
        <v>0</v>
      </c>
      <c r="N93" s="24">
        <v>0</v>
      </c>
      <c r="O93" s="24">
        <v>0</v>
      </c>
      <c r="P93" s="23">
        <f t="shared" si="1"/>
        <v>115.01</v>
      </c>
    </row>
    <row r="94" spans="1:16" ht="25.5">
      <c r="A94" s="19" t="s">
        <v>307</v>
      </c>
      <c r="B94" s="19" t="s">
        <v>308</v>
      </c>
      <c r="C94" s="25" t="s">
        <v>309</v>
      </c>
      <c r="D94" s="22" t="s">
        <v>153</v>
      </c>
      <c r="E94" s="23">
        <v>728.865</v>
      </c>
      <c r="F94" s="24">
        <v>728.865</v>
      </c>
      <c r="G94" s="24">
        <v>543.9</v>
      </c>
      <c r="H94" s="24">
        <v>39.345</v>
      </c>
      <c r="I94" s="24">
        <v>0</v>
      </c>
      <c r="J94" s="23">
        <v>2.5</v>
      </c>
      <c r="K94" s="24">
        <v>2.5</v>
      </c>
      <c r="L94" s="24">
        <v>0</v>
      </c>
      <c r="M94" s="24">
        <v>0</v>
      </c>
      <c r="N94" s="24">
        <v>0</v>
      </c>
      <c r="O94" s="24">
        <v>0</v>
      </c>
      <c r="P94" s="23">
        <f t="shared" si="1"/>
        <v>731.365</v>
      </c>
    </row>
    <row r="95" spans="1:16" ht="12.75">
      <c r="A95" s="19" t="s">
        <v>310</v>
      </c>
      <c r="B95" s="19" t="s">
        <v>311</v>
      </c>
      <c r="C95" s="25" t="s">
        <v>213</v>
      </c>
      <c r="D95" s="22" t="s">
        <v>154</v>
      </c>
      <c r="E95" s="23">
        <v>752.125</v>
      </c>
      <c r="F95" s="24">
        <v>752.125</v>
      </c>
      <c r="G95" s="24">
        <v>547.8</v>
      </c>
      <c r="H95" s="24">
        <v>64.635</v>
      </c>
      <c r="I95" s="24">
        <v>0</v>
      </c>
      <c r="J95" s="23">
        <v>142.3</v>
      </c>
      <c r="K95" s="24">
        <v>142.3</v>
      </c>
      <c r="L95" s="24">
        <v>115</v>
      </c>
      <c r="M95" s="24">
        <v>0</v>
      </c>
      <c r="N95" s="24">
        <v>0</v>
      </c>
      <c r="O95" s="24">
        <v>0</v>
      </c>
      <c r="P95" s="23">
        <f t="shared" si="1"/>
        <v>894.425</v>
      </c>
    </row>
    <row r="96" spans="1:16" ht="25.5">
      <c r="A96" s="19" t="s">
        <v>312</v>
      </c>
      <c r="B96" s="19" t="s">
        <v>313</v>
      </c>
      <c r="C96" s="25" t="s">
        <v>314</v>
      </c>
      <c r="D96" s="22" t="s">
        <v>155</v>
      </c>
      <c r="E96" s="23">
        <v>273.28</v>
      </c>
      <c r="F96" s="24">
        <v>273.28</v>
      </c>
      <c r="G96" s="24">
        <v>196.58</v>
      </c>
      <c r="H96" s="24">
        <v>3.7</v>
      </c>
      <c r="I96" s="24">
        <v>0</v>
      </c>
      <c r="J96" s="23">
        <v>0</v>
      </c>
      <c r="K96" s="24">
        <v>0</v>
      </c>
      <c r="L96" s="24">
        <v>0</v>
      </c>
      <c r="M96" s="24">
        <v>0</v>
      </c>
      <c r="N96" s="24">
        <v>0</v>
      </c>
      <c r="O96" s="24">
        <v>0</v>
      </c>
      <c r="P96" s="23">
        <f t="shared" si="1"/>
        <v>273.28</v>
      </c>
    </row>
    <row r="97" spans="1:16" ht="25.5">
      <c r="A97" s="19" t="s">
        <v>315</v>
      </c>
      <c r="B97" s="20"/>
      <c r="C97" s="21"/>
      <c r="D97" s="22" t="s">
        <v>156</v>
      </c>
      <c r="E97" s="23">
        <v>9326.696</v>
      </c>
      <c r="F97" s="24">
        <v>9026.696</v>
      </c>
      <c r="G97" s="24">
        <v>0</v>
      </c>
      <c r="H97" s="24">
        <v>0</v>
      </c>
      <c r="I97" s="24">
        <v>0</v>
      </c>
      <c r="J97" s="23">
        <v>0</v>
      </c>
      <c r="K97" s="24">
        <v>0</v>
      </c>
      <c r="L97" s="24">
        <v>0</v>
      </c>
      <c r="M97" s="24">
        <v>0</v>
      </c>
      <c r="N97" s="24">
        <v>0</v>
      </c>
      <c r="O97" s="24">
        <v>0</v>
      </c>
      <c r="P97" s="23">
        <f t="shared" si="1"/>
        <v>9326.696</v>
      </c>
    </row>
    <row r="98" spans="1:16" ht="25.5">
      <c r="A98" s="19" t="s">
        <v>316</v>
      </c>
      <c r="B98" s="20"/>
      <c r="C98" s="21"/>
      <c r="D98" s="22" t="s">
        <v>156</v>
      </c>
      <c r="E98" s="23">
        <v>9326.696</v>
      </c>
      <c r="F98" s="24">
        <v>9026.696</v>
      </c>
      <c r="G98" s="24">
        <v>0</v>
      </c>
      <c r="H98" s="24">
        <v>0</v>
      </c>
      <c r="I98" s="24">
        <v>0</v>
      </c>
      <c r="J98" s="23">
        <v>0</v>
      </c>
      <c r="K98" s="24">
        <v>0</v>
      </c>
      <c r="L98" s="24">
        <v>0</v>
      </c>
      <c r="M98" s="24">
        <v>0</v>
      </c>
      <c r="N98" s="24">
        <v>0</v>
      </c>
      <c r="O98" s="24">
        <v>0</v>
      </c>
      <c r="P98" s="23">
        <f t="shared" si="1"/>
        <v>9326.696</v>
      </c>
    </row>
    <row r="99" spans="1:16" ht="12.75">
      <c r="A99" s="19" t="s">
        <v>317</v>
      </c>
      <c r="B99" s="19" t="s">
        <v>318</v>
      </c>
      <c r="C99" s="25" t="s">
        <v>171</v>
      </c>
      <c r="D99" s="22" t="s">
        <v>157</v>
      </c>
      <c r="E99" s="23">
        <v>300</v>
      </c>
      <c r="F99" s="24">
        <v>0</v>
      </c>
      <c r="G99" s="24">
        <v>0</v>
      </c>
      <c r="H99" s="24">
        <v>0</v>
      </c>
      <c r="I99" s="24">
        <v>0</v>
      </c>
      <c r="J99" s="23">
        <v>0</v>
      </c>
      <c r="K99" s="24">
        <v>0</v>
      </c>
      <c r="L99" s="24">
        <v>0</v>
      </c>
      <c r="M99" s="24">
        <v>0</v>
      </c>
      <c r="N99" s="24">
        <v>0</v>
      </c>
      <c r="O99" s="24">
        <v>0</v>
      </c>
      <c r="P99" s="23">
        <f t="shared" si="1"/>
        <v>300</v>
      </c>
    </row>
    <row r="100" spans="1:16" ht="12.75">
      <c r="A100" s="19" t="s">
        <v>319</v>
      </c>
      <c r="B100" s="19" t="s">
        <v>320</v>
      </c>
      <c r="C100" s="25" t="s">
        <v>321</v>
      </c>
      <c r="D100" s="22" t="s">
        <v>158</v>
      </c>
      <c r="E100" s="23">
        <v>9026.696</v>
      </c>
      <c r="F100" s="24">
        <v>9026.696</v>
      </c>
      <c r="G100" s="24">
        <v>0</v>
      </c>
      <c r="H100" s="24">
        <v>0</v>
      </c>
      <c r="I100" s="24">
        <v>0</v>
      </c>
      <c r="J100" s="23">
        <v>0</v>
      </c>
      <c r="K100" s="24">
        <v>0</v>
      </c>
      <c r="L100" s="24">
        <v>0</v>
      </c>
      <c r="M100" s="24">
        <v>0</v>
      </c>
      <c r="N100" s="24">
        <v>0</v>
      </c>
      <c r="O100" s="24">
        <v>0</v>
      </c>
      <c r="P100" s="23">
        <f t="shared" si="1"/>
        <v>9026.696</v>
      </c>
    </row>
    <row r="101" spans="1:16" ht="12.75">
      <c r="A101" s="33"/>
      <c r="B101" s="34" t="s">
        <v>159</v>
      </c>
      <c r="C101" s="35"/>
      <c r="D101" s="23" t="s">
        <v>3</v>
      </c>
      <c r="E101" s="23">
        <v>131119.968</v>
      </c>
      <c r="F101" s="23">
        <v>130819.968</v>
      </c>
      <c r="G101" s="23">
        <v>52223.028000000006</v>
      </c>
      <c r="H101" s="23">
        <v>4591.464000000001</v>
      </c>
      <c r="I101" s="23">
        <v>0</v>
      </c>
      <c r="J101" s="23">
        <v>527</v>
      </c>
      <c r="K101" s="23">
        <v>497.4</v>
      </c>
      <c r="L101" s="23">
        <v>290</v>
      </c>
      <c r="M101" s="23">
        <v>16.8</v>
      </c>
      <c r="N101" s="23">
        <v>29.6</v>
      </c>
      <c r="O101" s="23">
        <v>29.2</v>
      </c>
      <c r="P101" s="23">
        <f t="shared" si="1"/>
        <v>131646.968</v>
      </c>
    </row>
    <row r="104" spans="3:10" ht="12.75">
      <c r="C104" s="2" t="s">
        <v>48</v>
      </c>
      <c r="F104" s="2" t="s">
        <v>49</v>
      </c>
      <c r="G104" s="2"/>
      <c r="J104" s="2"/>
    </row>
  </sheetData>
  <sheetProtection/>
  <mergeCells count="22">
    <mergeCell ref="N9:N11"/>
    <mergeCell ref="G10:G11"/>
    <mergeCell ref="H10:H11"/>
    <mergeCell ref="L10:L11"/>
    <mergeCell ref="M10:M11"/>
    <mergeCell ref="O10:O11"/>
    <mergeCell ref="F9:F11"/>
    <mergeCell ref="G9:H9"/>
    <mergeCell ref="I9:I11"/>
    <mergeCell ref="J9:J11"/>
    <mergeCell ref="K9:K11"/>
    <mergeCell ref="L9:M9"/>
    <mergeCell ref="A5:P5"/>
    <mergeCell ref="A6:P6"/>
    <mergeCell ref="A8:A11"/>
    <mergeCell ref="B8:B11"/>
    <mergeCell ref="C8:C11"/>
    <mergeCell ref="D8:D11"/>
    <mergeCell ref="E8:I8"/>
    <mergeCell ref="J8:O8"/>
    <mergeCell ref="P8:P11"/>
    <mergeCell ref="E9:E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36"/>
  <sheetViews>
    <sheetView zoomScalePageLayoutView="0" workbookViewId="0" topLeftCell="A19">
      <selection activeCell="C2" sqref="C2"/>
    </sheetView>
  </sheetViews>
  <sheetFormatPr defaultColWidth="9.00390625" defaultRowHeight="12.75"/>
  <cols>
    <col min="1" max="1" width="25.25390625" style="0" customWidth="1"/>
    <col min="2" max="2" width="12.75390625" style="0" customWidth="1"/>
    <col min="3" max="3" width="16.25390625" style="0" customWidth="1"/>
    <col min="4" max="5" width="12.75390625" style="0" customWidth="1"/>
    <col min="6" max="6" width="15.25390625" style="0" customWidth="1"/>
    <col min="7" max="7" width="17.75390625" style="0" customWidth="1"/>
    <col min="8" max="8" width="15.125" style="0" customWidth="1"/>
    <col min="9" max="9" width="11.375" style="0" customWidth="1"/>
    <col min="10" max="10" width="13.125" style="0" customWidth="1"/>
    <col min="11" max="11" width="0" style="0" hidden="1" customWidth="1"/>
    <col min="12" max="14" width="13.75390625" style="0" customWidth="1"/>
    <col min="15" max="15" width="16.375" style="0" customWidth="1"/>
    <col min="16" max="16" width="17.125" style="0" customWidth="1"/>
    <col min="17" max="17" width="17.375" style="0" customWidth="1"/>
    <col min="18" max="18" width="14.00390625" style="0" customWidth="1"/>
    <col min="19" max="20" width="11.25390625" style="0" customWidth="1"/>
    <col min="21" max="22" width="13.625" style="0" customWidth="1"/>
  </cols>
  <sheetData>
    <row r="1" spans="1:22" ht="12.75">
      <c r="A1" s="36"/>
      <c r="B1" s="36"/>
      <c r="C1" s="36"/>
      <c r="D1" s="36"/>
      <c r="E1" s="36"/>
      <c r="F1" s="36"/>
      <c r="G1" s="36"/>
      <c r="H1" s="36"/>
      <c r="I1" s="36"/>
      <c r="J1" s="36"/>
      <c r="K1" s="36"/>
      <c r="L1" s="36"/>
      <c r="M1" s="36"/>
      <c r="N1" s="36"/>
      <c r="O1" s="37"/>
      <c r="P1" s="36"/>
      <c r="Q1" s="36"/>
      <c r="R1" s="36"/>
      <c r="S1" s="36" t="s">
        <v>322</v>
      </c>
      <c r="T1" s="36"/>
      <c r="U1" s="36"/>
      <c r="V1" s="36"/>
    </row>
    <row r="2" spans="1:22" ht="20.25">
      <c r="A2" s="38"/>
      <c r="B2" s="38"/>
      <c r="C2" s="38" t="s">
        <v>423</v>
      </c>
      <c r="D2" s="36"/>
      <c r="E2" s="38"/>
      <c r="F2" s="38"/>
      <c r="G2" s="38"/>
      <c r="H2" s="36"/>
      <c r="I2" s="36"/>
      <c r="J2" s="36"/>
      <c r="K2" s="39"/>
      <c r="L2" s="40"/>
      <c r="M2" s="40"/>
      <c r="N2" s="40"/>
      <c r="O2" s="36"/>
      <c r="P2" s="36"/>
      <c r="Q2" s="36"/>
      <c r="R2" s="36"/>
      <c r="S2" s="36" t="s">
        <v>323</v>
      </c>
      <c r="T2" s="36"/>
      <c r="U2" s="36"/>
      <c r="V2" s="36"/>
    </row>
    <row r="3" spans="1:22" ht="12.75">
      <c r="A3" s="36"/>
      <c r="B3" s="36"/>
      <c r="C3" s="36"/>
      <c r="D3" s="36"/>
      <c r="E3" s="36"/>
      <c r="F3" s="36"/>
      <c r="G3" s="36"/>
      <c r="H3" s="36"/>
      <c r="I3" s="36"/>
      <c r="J3" s="36"/>
      <c r="K3" s="39"/>
      <c r="L3" s="36"/>
      <c r="M3" s="36"/>
      <c r="N3" s="36"/>
      <c r="O3" s="36"/>
      <c r="P3" s="36"/>
      <c r="Q3" s="36"/>
      <c r="R3" s="36"/>
      <c r="S3" s="36" t="s">
        <v>51</v>
      </c>
      <c r="T3" s="36"/>
      <c r="U3" s="36"/>
      <c r="V3" s="36"/>
    </row>
    <row r="4" spans="1:22" ht="12.75">
      <c r="A4" s="36"/>
      <c r="B4" s="36"/>
      <c r="C4" s="36"/>
      <c r="D4" s="36"/>
      <c r="E4" s="36"/>
      <c r="F4" s="36"/>
      <c r="G4" s="36"/>
      <c r="H4" s="36"/>
      <c r="I4" s="36"/>
      <c r="J4" s="36"/>
      <c r="K4" s="39"/>
      <c r="L4" s="36"/>
      <c r="M4" s="36"/>
      <c r="N4" s="36"/>
      <c r="O4" s="36"/>
      <c r="P4" s="36"/>
      <c r="Q4" s="36"/>
      <c r="R4" s="36"/>
      <c r="S4" s="36"/>
      <c r="T4" s="36"/>
      <c r="U4" s="36"/>
      <c r="V4" s="36"/>
    </row>
    <row r="5" spans="1:22" ht="12.75">
      <c r="A5" s="36"/>
      <c r="B5" s="36"/>
      <c r="C5" s="36"/>
      <c r="D5" s="36"/>
      <c r="E5" s="36"/>
      <c r="F5" s="36"/>
      <c r="G5" s="36"/>
      <c r="H5" s="36"/>
      <c r="I5" s="36"/>
      <c r="J5" s="36"/>
      <c r="K5" s="36"/>
      <c r="L5" s="36"/>
      <c r="M5" s="36"/>
      <c r="N5" s="36"/>
      <c r="O5" s="36"/>
      <c r="P5" s="36"/>
      <c r="Q5" s="36"/>
      <c r="R5" s="36"/>
      <c r="S5" s="36"/>
      <c r="T5" s="36"/>
      <c r="U5" s="36"/>
      <c r="V5" s="36"/>
    </row>
    <row r="6" spans="1:22" ht="18.75">
      <c r="A6" s="141" t="s">
        <v>324</v>
      </c>
      <c r="B6" s="143" t="s">
        <v>325</v>
      </c>
      <c r="C6" s="124"/>
      <c r="D6" s="124"/>
      <c r="E6" s="124"/>
      <c r="F6" s="124"/>
      <c r="G6" s="124"/>
      <c r="H6" s="124"/>
      <c r="I6" s="124"/>
      <c r="J6" s="124"/>
      <c r="K6" s="124"/>
      <c r="L6" s="124"/>
      <c r="M6" s="124"/>
      <c r="N6" s="124"/>
      <c r="O6" s="124"/>
      <c r="P6" s="124"/>
      <c r="Q6" s="124"/>
      <c r="R6" s="124"/>
      <c r="S6" s="124"/>
      <c r="T6" s="124"/>
      <c r="U6" s="124"/>
      <c r="V6" s="125"/>
    </row>
    <row r="7" spans="1:22" ht="18.75">
      <c r="A7" s="142"/>
      <c r="B7" s="143" t="s">
        <v>4</v>
      </c>
      <c r="C7" s="124"/>
      <c r="D7" s="124"/>
      <c r="E7" s="124"/>
      <c r="F7" s="124"/>
      <c r="G7" s="124"/>
      <c r="H7" s="124"/>
      <c r="I7" s="124"/>
      <c r="J7" s="124"/>
      <c r="K7" s="124"/>
      <c r="L7" s="124"/>
      <c r="M7" s="124"/>
      <c r="N7" s="124"/>
      <c r="O7" s="124"/>
      <c r="P7" s="124"/>
      <c r="Q7" s="124"/>
      <c r="R7" s="124"/>
      <c r="S7" s="124"/>
      <c r="T7" s="124"/>
      <c r="U7" s="124"/>
      <c r="V7" s="125"/>
    </row>
    <row r="8" spans="1:22" ht="18.75">
      <c r="A8" s="142"/>
      <c r="B8" s="144" t="s">
        <v>326</v>
      </c>
      <c r="C8" s="145"/>
      <c r="D8" s="145"/>
      <c r="E8" s="146"/>
      <c r="F8" s="147" t="s">
        <v>327</v>
      </c>
      <c r="G8" s="148"/>
      <c r="H8" s="148"/>
      <c r="I8" s="148"/>
      <c r="J8" s="148"/>
      <c r="K8" s="148"/>
      <c r="L8" s="148"/>
      <c r="M8" s="148"/>
      <c r="N8" s="148"/>
      <c r="O8" s="148"/>
      <c r="P8" s="148"/>
      <c r="Q8" s="148"/>
      <c r="R8" s="148"/>
      <c r="S8" s="124"/>
      <c r="T8" s="124"/>
      <c r="U8" s="124"/>
      <c r="V8" s="125"/>
    </row>
    <row r="9" spans="1:22" ht="18.75">
      <c r="A9" s="142"/>
      <c r="B9" s="149" t="s">
        <v>328</v>
      </c>
      <c r="C9" s="119"/>
      <c r="D9" s="119"/>
      <c r="E9" s="119"/>
      <c r="F9" s="122" t="s">
        <v>329</v>
      </c>
      <c r="G9" s="127" t="s">
        <v>330</v>
      </c>
      <c r="H9" s="138" t="s">
        <v>331</v>
      </c>
      <c r="I9" s="139"/>
      <c r="J9" s="139"/>
      <c r="K9" s="139"/>
      <c r="L9" s="139"/>
      <c r="M9" s="139"/>
      <c r="N9" s="139"/>
      <c r="O9" s="140" t="s">
        <v>332</v>
      </c>
      <c r="P9" s="139"/>
      <c r="Q9" s="139"/>
      <c r="R9" s="123" t="s">
        <v>333</v>
      </c>
      <c r="S9" s="124"/>
      <c r="T9" s="124"/>
      <c r="U9" s="124"/>
      <c r="V9" s="125"/>
    </row>
    <row r="10" spans="1:22" ht="19.5">
      <c r="A10" s="142"/>
      <c r="B10" s="134" t="s">
        <v>3</v>
      </c>
      <c r="C10" s="135" t="s">
        <v>334</v>
      </c>
      <c r="D10" s="135"/>
      <c r="E10" s="135"/>
      <c r="F10" s="122"/>
      <c r="G10" s="128"/>
      <c r="H10" s="136" t="s">
        <v>335</v>
      </c>
      <c r="I10" s="137" t="s">
        <v>336</v>
      </c>
      <c r="J10" s="118" t="s">
        <v>337</v>
      </c>
      <c r="K10" s="118" t="s">
        <v>338</v>
      </c>
      <c r="L10" s="118" t="s">
        <v>339</v>
      </c>
      <c r="M10" s="118" t="s">
        <v>340</v>
      </c>
      <c r="N10" s="118" t="s">
        <v>341</v>
      </c>
      <c r="O10" s="118" t="s">
        <v>342</v>
      </c>
      <c r="P10" s="118" t="s">
        <v>343</v>
      </c>
      <c r="Q10" s="118" t="s">
        <v>344</v>
      </c>
      <c r="R10" s="130" t="s">
        <v>3</v>
      </c>
      <c r="S10" s="133" t="s">
        <v>345</v>
      </c>
      <c r="T10" s="124"/>
      <c r="U10" s="124"/>
      <c r="V10" s="125"/>
    </row>
    <row r="11" spans="1:22" ht="12.75">
      <c r="A11" s="142"/>
      <c r="B11" s="121"/>
      <c r="C11" s="120" t="s">
        <v>346</v>
      </c>
      <c r="D11" s="122" t="s">
        <v>347</v>
      </c>
      <c r="E11" s="122" t="s">
        <v>348</v>
      </c>
      <c r="F11" s="122"/>
      <c r="G11" s="128"/>
      <c r="H11" s="136"/>
      <c r="I11" s="137"/>
      <c r="J11" s="118"/>
      <c r="K11" s="118"/>
      <c r="L11" s="118"/>
      <c r="M11" s="119"/>
      <c r="N11" s="119"/>
      <c r="O11" s="118"/>
      <c r="P11" s="118"/>
      <c r="Q11" s="118"/>
      <c r="R11" s="131"/>
      <c r="S11" s="122" t="s">
        <v>349</v>
      </c>
      <c r="T11" s="120" t="s">
        <v>350</v>
      </c>
      <c r="U11" s="120" t="s">
        <v>351</v>
      </c>
      <c r="V11" s="126" t="s">
        <v>352</v>
      </c>
    </row>
    <row r="12" spans="1:22" ht="12.75">
      <c r="A12" s="142"/>
      <c r="B12" s="121"/>
      <c r="C12" s="121"/>
      <c r="D12" s="121"/>
      <c r="E12" s="119"/>
      <c r="F12" s="122"/>
      <c r="G12" s="128"/>
      <c r="H12" s="136"/>
      <c r="I12" s="137"/>
      <c r="J12" s="118"/>
      <c r="K12" s="118"/>
      <c r="L12" s="118"/>
      <c r="M12" s="119"/>
      <c r="N12" s="119"/>
      <c r="O12" s="118"/>
      <c r="P12" s="118"/>
      <c r="Q12" s="118"/>
      <c r="R12" s="131"/>
      <c r="S12" s="122"/>
      <c r="T12" s="120"/>
      <c r="U12" s="120"/>
      <c r="V12" s="126"/>
    </row>
    <row r="13" spans="1:22" ht="12.75">
      <c r="A13" s="142"/>
      <c r="B13" s="121"/>
      <c r="C13" s="121"/>
      <c r="D13" s="121"/>
      <c r="E13" s="119"/>
      <c r="F13" s="122"/>
      <c r="G13" s="128"/>
      <c r="H13" s="136"/>
      <c r="I13" s="137"/>
      <c r="J13" s="118"/>
      <c r="K13" s="118"/>
      <c r="L13" s="118"/>
      <c r="M13" s="119"/>
      <c r="N13" s="119"/>
      <c r="O13" s="118"/>
      <c r="P13" s="118"/>
      <c r="Q13" s="118"/>
      <c r="R13" s="131"/>
      <c r="S13" s="122"/>
      <c r="T13" s="120"/>
      <c r="U13" s="120"/>
      <c r="V13" s="126"/>
    </row>
    <row r="14" spans="1:22" ht="12.75">
      <c r="A14" s="142"/>
      <c r="B14" s="121"/>
      <c r="C14" s="121"/>
      <c r="D14" s="121"/>
      <c r="E14" s="119"/>
      <c r="F14" s="122"/>
      <c r="G14" s="129"/>
      <c r="H14" s="119"/>
      <c r="I14" s="119"/>
      <c r="J14" s="119"/>
      <c r="K14" s="119"/>
      <c r="L14" s="119"/>
      <c r="M14" s="119"/>
      <c r="N14" s="119"/>
      <c r="O14" s="119"/>
      <c r="P14" s="119"/>
      <c r="Q14" s="119"/>
      <c r="R14" s="132"/>
      <c r="S14" s="122"/>
      <c r="T14" s="120"/>
      <c r="U14" s="120"/>
      <c r="V14" s="126"/>
    </row>
    <row r="15" spans="1:22" ht="18.75">
      <c r="A15" s="41" t="s">
        <v>353</v>
      </c>
      <c r="B15" s="42">
        <f>C15+D15+E15</f>
        <v>313.27799999999996</v>
      </c>
      <c r="C15" s="41">
        <v>226.683</v>
      </c>
      <c r="D15" s="43">
        <v>58.885</v>
      </c>
      <c r="E15" s="44">
        <v>27.71</v>
      </c>
      <c r="F15" s="44"/>
      <c r="G15" s="44"/>
      <c r="H15" s="45"/>
      <c r="I15" s="45"/>
      <c r="J15" s="45"/>
      <c r="K15" s="45"/>
      <c r="L15" s="45"/>
      <c r="M15" s="45"/>
      <c r="N15" s="45"/>
      <c r="O15" s="45"/>
      <c r="P15" s="45"/>
      <c r="Q15" s="45"/>
      <c r="R15" s="46">
        <f>S15+T15+U15+V15</f>
        <v>14</v>
      </c>
      <c r="S15" s="46">
        <v>10</v>
      </c>
      <c r="T15" s="46">
        <v>4</v>
      </c>
      <c r="U15" s="46"/>
      <c r="V15" s="46"/>
    </row>
    <row r="16" spans="1:22" ht="18.75">
      <c r="A16" s="41" t="s">
        <v>354</v>
      </c>
      <c r="B16" s="42">
        <f aca="true" t="shared" si="0" ref="B16:B32">C16+D16+E16</f>
        <v>324.339</v>
      </c>
      <c r="C16" s="41">
        <v>247.864</v>
      </c>
      <c r="D16" s="43">
        <v>52.003</v>
      </c>
      <c r="E16" s="44">
        <v>24.472</v>
      </c>
      <c r="F16" s="44"/>
      <c r="G16" s="44"/>
      <c r="H16" s="45"/>
      <c r="I16" s="45"/>
      <c r="J16" s="45"/>
      <c r="K16" s="45"/>
      <c r="L16" s="45"/>
      <c r="M16" s="45"/>
      <c r="N16" s="45"/>
      <c r="O16" s="45"/>
      <c r="P16" s="45"/>
      <c r="Q16" s="45"/>
      <c r="R16" s="46">
        <f aca="true" t="shared" si="1" ref="R16:R31">S16+T16+U16+V16</f>
        <v>3</v>
      </c>
      <c r="S16" s="46">
        <v>3</v>
      </c>
      <c r="T16" s="46"/>
      <c r="U16" s="46"/>
      <c r="V16" s="46"/>
    </row>
    <row r="17" spans="1:22" ht="18.75">
      <c r="A17" s="41" t="s">
        <v>355</v>
      </c>
      <c r="B17" s="42">
        <f t="shared" si="0"/>
        <v>323.628</v>
      </c>
      <c r="C17" s="41">
        <v>226.683</v>
      </c>
      <c r="D17" s="43">
        <v>65.923</v>
      </c>
      <c r="E17" s="44">
        <v>31.022</v>
      </c>
      <c r="F17" s="44"/>
      <c r="G17" s="44"/>
      <c r="H17" s="45"/>
      <c r="I17" s="45"/>
      <c r="J17" s="45"/>
      <c r="K17" s="45"/>
      <c r="L17" s="45"/>
      <c r="M17" s="45"/>
      <c r="N17" s="45"/>
      <c r="O17" s="45"/>
      <c r="P17" s="45"/>
      <c r="Q17" s="45"/>
      <c r="R17" s="46">
        <f t="shared" si="1"/>
        <v>29.5</v>
      </c>
      <c r="S17" s="46">
        <v>1</v>
      </c>
      <c r="T17" s="46">
        <v>2</v>
      </c>
      <c r="U17" s="46">
        <v>26.5</v>
      </c>
      <c r="V17" s="46"/>
    </row>
    <row r="18" spans="1:22" ht="18.75">
      <c r="A18" s="41" t="s">
        <v>356</v>
      </c>
      <c r="B18" s="42">
        <f t="shared" si="0"/>
        <v>280.80199999999996</v>
      </c>
      <c r="C18" s="41">
        <v>219.622</v>
      </c>
      <c r="D18" s="43">
        <v>41.602</v>
      </c>
      <c r="E18" s="44">
        <v>19.578</v>
      </c>
      <c r="F18" s="44"/>
      <c r="G18" s="44"/>
      <c r="H18" s="45"/>
      <c r="I18" s="45"/>
      <c r="J18" s="45"/>
      <c r="K18" s="45"/>
      <c r="L18" s="45"/>
      <c r="M18" s="45"/>
      <c r="N18" s="45"/>
      <c r="O18" s="45"/>
      <c r="P18" s="45"/>
      <c r="Q18" s="45"/>
      <c r="R18" s="46">
        <f t="shared" si="1"/>
        <v>26.3</v>
      </c>
      <c r="S18" s="46">
        <v>10</v>
      </c>
      <c r="T18" s="46">
        <v>3</v>
      </c>
      <c r="U18" s="46">
        <v>13.3</v>
      </c>
      <c r="V18" s="46"/>
    </row>
    <row r="19" spans="1:22" ht="18.75">
      <c r="A19" s="41" t="s">
        <v>357</v>
      </c>
      <c r="B19" s="42">
        <f t="shared" si="0"/>
        <v>936.357</v>
      </c>
      <c r="C19" s="41">
        <v>729.472</v>
      </c>
      <c r="D19" s="43">
        <v>140.682</v>
      </c>
      <c r="E19" s="44">
        <v>66.203</v>
      </c>
      <c r="F19" s="44"/>
      <c r="G19" s="44"/>
      <c r="H19" s="45"/>
      <c r="I19" s="45"/>
      <c r="J19" s="45"/>
      <c r="K19" s="45"/>
      <c r="L19" s="45"/>
      <c r="M19" s="45"/>
      <c r="N19" s="45"/>
      <c r="O19" s="45"/>
      <c r="P19" s="45"/>
      <c r="Q19" s="45"/>
      <c r="R19" s="46">
        <f t="shared" si="1"/>
        <v>41.2</v>
      </c>
      <c r="S19" s="46">
        <v>11.7</v>
      </c>
      <c r="T19" s="46">
        <v>3</v>
      </c>
      <c r="U19" s="46">
        <v>26.5</v>
      </c>
      <c r="V19" s="46"/>
    </row>
    <row r="20" spans="1:22" ht="18.75">
      <c r="A20" s="41" t="s">
        <v>358</v>
      </c>
      <c r="B20" s="42">
        <f t="shared" si="0"/>
        <v>623.886</v>
      </c>
      <c r="C20" s="41">
        <v>467.486</v>
      </c>
      <c r="D20" s="43">
        <v>106.352</v>
      </c>
      <c r="E20" s="44">
        <v>50.048</v>
      </c>
      <c r="F20" s="44"/>
      <c r="G20" s="44"/>
      <c r="H20" s="45"/>
      <c r="I20" s="45"/>
      <c r="J20" s="45"/>
      <c r="K20" s="45"/>
      <c r="L20" s="45"/>
      <c r="M20" s="45"/>
      <c r="N20" s="45"/>
      <c r="O20" s="45"/>
      <c r="P20" s="45"/>
      <c r="Q20" s="45"/>
      <c r="R20" s="46">
        <f t="shared" si="1"/>
        <v>71.2</v>
      </c>
      <c r="S20" s="46">
        <v>11.2</v>
      </c>
      <c r="T20" s="46">
        <v>7</v>
      </c>
      <c r="U20" s="46">
        <v>53</v>
      </c>
      <c r="V20" s="46"/>
    </row>
    <row r="21" spans="1:22" ht="18.75">
      <c r="A21" s="41" t="s">
        <v>359</v>
      </c>
      <c r="B21" s="42">
        <f t="shared" si="0"/>
        <v>123.625</v>
      </c>
      <c r="C21" s="41"/>
      <c r="D21" s="43">
        <v>84.065</v>
      </c>
      <c r="E21" s="44">
        <v>39.56</v>
      </c>
      <c r="F21" s="44"/>
      <c r="G21" s="44"/>
      <c r="H21" s="45"/>
      <c r="I21" s="45"/>
      <c r="J21" s="45"/>
      <c r="K21" s="45"/>
      <c r="L21" s="45"/>
      <c r="M21" s="45"/>
      <c r="N21" s="45"/>
      <c r="O21" s="45"/>
      <c r="P21" s="45"/>
      <c r="Q21" s="45"/>
      <c r="R21" s="46">
        <f t="shared" si="1"/>
        <v>41.1</v>
      </c>
      <c r="S21" s="46">
        <v>10</v>
      </c>
      <c r="T21" s="46">
        <v>4.6</v>
      </c>
      <c r="U21" s="46">
        <v>26.5</v>
      </c>
      <c r="V21" s="46"/>
    </row>
    <row r="22" spans="1:22" ht="18.75">
      <c r="A22" s="41" t="s">
        <v>360</v>
      </c>
      <c r="B22" s="42">
        <f t="shared" si="0"/>
        <v>37.343</v>
      </c>
      <c r="C22" s="41"/>
      <c r="D22" s="43">
        <v>26.119</v>
      </c>
      <c r="E22" s="44">
        <v>11.224</v>
      </c>
      <c r="F22" s="44"/>
      <c r="G22" s="44"/>
      <c r="H22" s="45"/>
      <c r="I22" s="45"/>
      <c r="J22" s="45"/>
      <c r="K22" s="45"/>
      <c r="L22" s="45"/>
      <c r="M22" s="45"/>
      <c r="N22" s="45"/>
      <c r="O22" s="45"/>
      <c r="P22" s="45"/>
      <c r="Q22" s="45"/>
      <c r="R22" s="46">
        <f t="shared" si="1"/>
        <v>16.8</v>
      </c>
      <c r="S22" s="46">
        <v>3</v>
      </c>
      <c r="T22" s="46">
        <v>2</v>
      </c>
      <c r="U22" s="46">
        <v>11.8</v>
      </c>
      <c r="V22" s="46"/>
    </row>
    <row r="23" spans="1:22" ht="18.75">
      <c r="A23" s="41" t="s">
        <v>361</v>
      </c>
      <c r="B23" s="42">
        <f t="shared" si="0"/>
        <v>309.828</v>
      </c>
      <c r="C23" s="41">
        <v>226.683</v>
      </c>
      <c r="D23" s="43">
        <v>56.539</v>
      </c>
      <c r="E23" s="44">
        <v>26.606</v>
      </c>
      <c r="F23" s="44"/>
      <c r="G23" s="44"/>
      <c r="H23" s="45"/>
      <c r="I23" s="45"/>
      <c r="J23" s="45"/>
      <c r="K23" s="45"/>
      <c r="L23" s="45"/>
      <c r="M23" s="45"/>
      <c r="N23" s="45"/>
      <c r="O23" s="45"/>
      <c r="P23" s="45"/>
      <c r="Q23" s="45"/>
      <c r="R23" s="46">
        <f t="shared" si="1"/>
        <v>19.8</v>
      </c>
      <c r="S23" s="46">
        <v>3</v>
      </c>
      <c r="T23" s="46">
        <v>5</v>
      </c>
      <c r="U23" s="46">
        <v>11.8</v>
      </c>
      <c r="V23" s="46"/>
    </row>
    <row r="24" spans="1:22" ht="18.75">
      <c r="A24" s="41" t="s">
        <v>362</v>
      </c>
      <c r="B24" s="42">
        <f t="shared" si="0"/>
        <v>85.1</v>
      </c>
      <c r="C24" s="41"/>
      <c r="D24" s="43">
        <v>57.868</v>
      </c>
      <c r="E24" s="44">
        <v>27.232</v>
      </c>
      <c r="F24" s="44"/>
      <c r="G24" s="44"/>
      <c r="H24" s="45"/>
      <c r="I24" s="45"/>
      <c r="J24" s="45"/>
      <c r="K24" s="45"/>
      <c r="L24" s="45"/>
      <c r="M24" s="45"/>
      <c r="N24" s="45"/>
      <c r="O24" s="45"/>
      <c r="P24" s="45"/>
      <c r="Q24" s="45"/>
      <c r="R24" s="46">
        <f t="shared" si="1"/>
        <v>54.5</v>
      </c>
      <c r="S24" s="46">
        <v>10</v>
      </c>
      <c r="T24" s="46">
        <v>5</v>
      </c>
      <c r="U24" s="46">
        <v>39.5</v>
      </c>
      <c r="V24" s="46"/>
    </row>
    <row r="25" spans="1:22" ht="18.75">
      <c r="A25" s="41" t="s">
        <v>363</v>
      </c>
      <c r="B25" s="42">
        <f t="shared" si="0"/>
        <v>2040.378</v>
      </c>
      <c r="C25" s="41">
        <v>1699.748</v>
      </c>
      <c r="D25" s="43">
        <v>231.628</v>
      </c>
      <c r="E25" s="44">
        <v>109.002</v>
      </c>
      <c r="F25" s="44"/>
      <c r="G25" s="44"/>
      <c r="H25" s="45"/>
      <c r="I25" s="45"/>
      <c r="J25" s="45"/>
      <c r="K25" s="45"/>
      <c r="L25" s="45"/>
      <c r="M25" s="45"/>
      <c r="N25" s="45"/>
      <c r="O25" s="45"/>
      <c r="P25" s="45"/>
      <c r="Q25" s="45"/>
      <c r="R25" s="46">
        <f t="shared" si="1"/>
        <v>43.5</v>
      </c>
      <c r="S25" s="46">
        <v>16.5</v>
      </c>
      <c r="T25" s="46">
        <v>3.5</v>
      </c>
      <c r="U25" s="46">
        <v>23.5</v>
      </c>
      <c r="V25" s="46"/>
    </row>
    <row r="26" spans="1:22" ht="18.75">
      <c r="A26" s="41" t="s">
        <v>364</v>
      </c>
      <c r="B26" s="42">
        <f t="shared" si="0"/>
        <v>366.291</v>
      </c>
      <c r="C26" s="41">
        <v>261.986</v>
      </c>
      <c r="D26" s="43">
        <v>70.927</v>
      </c>
      <c r="E26" s="44">
        <v>33.378</v>
      </c>
      <c r="F26" s="44"/>
      <c r="G26" s="44"/>
      <c r="H26" s="45"/>
      <c r="I26" s="45"/>
      <c r="J26" s="45"/>
      <c r="K26" s="45"/>
      <c r="L26" s="45"/>
      <c r="M26" s="45"/>
      <c r="N26" s="45"/>
      <c r="O26" s="45"/>
      <c r="P26" s="45"/>
      <c r="Q26" s="45"/>
      <c r="R26" s="46">
        <f t="shared" si="1"/>
        <v>37.8</v>
      </c>
      <c r="S26" s="46">
        <v>10</v>
      </c>
      <c r="T26" s="46">
        <v>4</v>
      </c>
      <c r="U26" s="46">
        <v>13.3</v>
      </c>
      <c r="V26" s="46">
        <v>10.5</v>
      </c>
    </row>
    <row r="27" spans="1:22" ht="18.75">
      <c r="A27" s="41" t="s">
        <v>365</v>
      </c>
      <c r="B27" s="42">
        <f t="shared" si="0"/>
        <v>123.05000000000001</v>
      </c>
      <c r="C27" s="41"/>
      <c r="D27" s="43">
        <v>83.674</v>
      </c>
      <c r="E27" s="44">
        <v>39.376</v>
      </c>
      <c r="F27" s="44"/>
      <c r="G27" s="44"/>
      <c r="H27" s="45"/>
      <c r="I27" s="45"/>
      <c r="J27" s="45"/>
      <c r="K27" s="45"/>
      <c r="L27" s="45"/>
      <c r="M27" s="45"/>
      <c r="N27" s="45"/>
      <c r="O27" s="45"/>
      <c r="P27" s="45"/>
      <c r="Q27" s="45"/>
      <c r="R27" s="46">
        <f t="shared" si="1"/>
        <v>35.647999999999996</v>
      </c>
      <c r="S27" s="46">
        <v>5</v>
      </c>
      <c r="T27" s="46">
        <v>3</v>
      </c>
      <c r="U27" s="46">
        <v>27.648</v>
      </c>
      <c r="V27" s="46"/>
    </row>
    <row r="28" spans="1:22" ht="18.75">
      <c r="A28" s="41" t="s">
        <v>366</v>
      </c>
      <c r="B28" s="42">
        <f t="shared" si="0"/>
        <v>468.892</v>
      </c>
      <c r="C28" s="41">
        <v>283.167</v>
      </c>
      <c r="D28" s="43">
        <v>126.293</v>
      </c>
      <c r="E28" s="44">
        <v>59.432</v>
      </c>
      <c r="F28" s="44"/>
      <c r="G28" s="44"/>
      <c r="H28" s="45"/>
      <c r="I28" s="45"/>
      <c r="J28" s="45"/>
      <c r="K28" s="45"/>
      <c r="L28" s="45"/>
      <c r="M28" s="45"/>
      <c r="N28" s="45"/>
      <c r="O28" s="45"/>
      <c r="P28" s="45"/>
      <c r="Q28" s="45"/>
      <c r="R28" s="46">
        <f t="shared" si="1"/>
        <v>0</v>
      </c>
      <c r="S28" s="46"/>
      <c r="T28" s="46"/>
      <c r="U28" s="46"/>
      <c r="V28" s="46"/>
    </row>
    <row r="29" spans="1:22" ht="18.75">
      <c r="A29" s="41" t="s">
        <v>367</v>
      </c>
      <c r="B29" s="42">
        <f t="shared" si="0"/>
        <v>115.11500000000001</v>
      </c>
      <c r="C29" s="41"/>
      <c r="D29" s="43">
        <v>78.278</v>
      </c>
      <c r="E29" s="44">
        <v>36.837</v>
      </c>
      <c r="F29" s="44"/>
      <c r="G29" s="44"/>
      <c r="H29" s="45"/>
      <c r="I29" s="45"/>
      <c r="J29" s="45"/>
      <c r="K29" s="45"/>
      <c r="L29" s="45"/>
      <c r="M29" s="45"/>
      <c r="N29" s="45"/>
      <c r="O29" s="45"/>
      <c r="P29" s="45"/>
      <c r="Q29" s="45"/>
      <c r="R29" s="46">
        <f t="shared" si="1"/>
        <v>26.3</v>
      </c>
      <c r="S29" s="46">
        <v>10</v>
      </c>
      <c r="T29" s="46">
        <v>3</v>
      </c>
      <c r="U29" s="46">
        <v>13.3</v>
      </c>
      <c r="V29" s="46"/>
    </row>
    <row r="30" spans="1:22" ht="18.75">
      <c r="A30" s="41" t="s">
        <v>368</v>
      </c>
      <c r="B30" s="42">
        <f t="shared" si="0"/>
        <v>2554.784</v>
      </c>
      <c r="C30" s="42">
        <v>2554.784</v>
      </c>
      <c r="D30" s="43"/>
      <c r="E30" s="44"/>
      <c r="F30" s="44"/>
      <c r="G30" s="44"/>
      <c r="H30" s="45"/>
      <c r="I30" s="45"/>
      <c r="J30" s="45"/>
      <c r="K30" s="45"/>
      <c r="L30" s="45"/>
      <c r="M30" s="45"/>
      <c r="N30" s="45"/>
      <c r="O30" s="45"/>
      <c r="P30" s="45"/>
      <c r="Q30" s="45"/>
      <c r="R30" s="46">
        <f t="shared" si="1"/>
        <v>84</v>
      </c>
      <c r="S30" s="46">
        <v>33</v>
      </c>
      <c r="T30" s="46">
        <v>11.5</v>
      </c>
      <c r="U30" s="46">
        <v>39.5</v>
      </c>
      <c r="V30" s="46"/>
    </row>
    <row r="31" spans="1:22" ht="18.75">
      <c r="A31" s="41" t="s">
        <v>369</v>
      </c>
      <c r="B31" s="42">
        <f t="shared" si="0"/>
        <v>0</v>
      </c>
      <c r="C31" s="42"/>
      <c r="D31" s="43"/>
      <c r="E31" s="43"/>
      <c r="F31" s="43">
        <v>7211.9</v>
      </c>
      <c r="G31" s="43">
        <v>8704</v>
      </c>
      <c r="H31" s="47">
        <v>35546</v>
      </c>
      <c r="I31" s="47">
        <v>1522.3</v>
      </c>
      <c r="J31" s="47">
        <v>12710.7</v>
      </c>
      <c r="K31" s="47"/>
      <c r="L31" s="47">
        <v>197.4</v>
      </c>
      <c r="M31" s="47">
        <v>31050.2</v>
      </c>
      <c r="N31" s="47">
        <v>16672.7</v>
      </c>
      <c r="O31" s="48">
        <v>6.98</v>
      </c>
      <c r="P31" s="47">
        <v>148.94</v>
      </c>
      <c r="Q31" s="47">
        <v>6.9</v>
      </c>
      <c r="R31" s="46">
        <f t="shared" si="1"/>
        <v>0</v>
      </c>
      <c r="S31" s="46"/>
      <c r="T31" s="46"/>
      <c r="U31" s="46"/>
      <c r="V31" s="46"/>
    </row>
    <row r="32" spans="1:22" ht="18.75">
      <c r="A32" s="49" t="s">
        <v>70</v>
      </c>
      <c r="B32" s="50">
        <f t="shared" si="0"/>
        <v>9026.696</v>
      </c>
      <c r="C32" s="51">
        <f>SUM(C15:C31)</f>
        <v>7144.178</v>
      </c>
      <c r="D32" s="52">
        <f aca="true" t="shared" si="2" ref="D32:R32">SUM(D15:D31)</f>
        <v>1280.838</v>
      </c>
      <c r="E32" s="52">
        <f t="shared" si="2"/>
        <v>601.68</v>
      </c>
      <c r="F32" s="52">
        <f t="shared" si="2"/>
        <v>7211.9</v>
      </c>
      <c r="G32" s="52">
        <v>8704</v>
      </c>
      <c r="H32" s="52">
        <f t="shared" si="2"/>
        <v>35546</v>
      </c>
      <c r="I32" s="52">
        <f t="shared" si="2"/>
        <v>1522.3</v>
      </c>
      <c r="J32" s="52">
        <f t="shared" si="2"/>
        <v>12710.7</v>
      </c>
      <c r="K32" s="52">
        <f t="shared" si="2"/>
        <v>0</v>
      </c>
      <c r="L32" s="52">
        <f t="shared" si="2"/>
        <v>197.4</v>
      </c>
      <c r="M32" s="52">
        <f>SUM(M15:M31)</f>
        <v>31050.2</v>
      </c>
      <c r="N32" s="52">
        <f>SUM(N15:N31)</f>
        <v>16672.7</v>
      </c>
      <c r="O32" s="52">
        <f t="shared" si="2"/>
        <v>6.98</v>
      </c>
      <c r="P32" s="52">
        <f t="shared" si="2"/>
        <v>148.94</v>
      </c>
      <c r="Q32" s="52">
        <f t="shared" si="2"/>
        <v>6.9</v>
      </c>
      <c r="R32" s="53">
        <f t="shared" si="2"/>
        <v>544.6479999999999</v>
      </c>
      <c r="S32" s="54">
        <f>SUM(S15:S31)</f>
        <v>147.4</v>
      </c>
      <c r="T32" s="54">
        <f>SUM(T15:T31)</f>
        <v>60.6</v>
      </c>
      <c r="U32" s="54">
        <f>SUM(U15:U31)</f>
        <v>326.1480000000001</v>
      </c>
      <c r="V32" s="54">
        <f>SUM(V15:V31)</f>
        <v>10.5</v>
      </c>
    </row>
    <row r="36" spans="3:10" ht="15">
      <c r="C36" s="2" t="s">
        <v>370</v>
      </c>
      <c r="F36" s="2"/>
      <c r="G36" s="2"/>
      <c r="H36" s="56" t="s">
        <v>49</v>
      </c>
      <c r="J36" s="55"/>
    </row>
  </sheetData>
  <sheetProtection/>
  <mergeCells count="32">
    <mergeCell ref="A6:A14"/>
    <mergeCell ref="B6:V6"/>
    <mergeCell ref="B7:V7"/>
    <mergeCell ref="B8:E8"/>
    <mergeCell ref="F8:V8"/>
    <mergeCell ref="B9:E9"/>
    <mergeCell ref="B10:B14"/>
    <mergeCell ref="C10:E10"/>
    <mergeCell ref="H10:H14"/>
    <mergeCell ref="I10:I14"/>
    <mergeCell ref="J10:J14"/>
    <mergeCell ref="H9:N9"/>
    <mergeCell ref="D11:D14"/>
    <mergeCell ref="E11:E14"/>
    <mergeCell ref="R9:V9"/>
    <mergeCell ref="L10:L14"/>
    <mergeCell ref="M10:M14"/>
    <mergeCell ref="N10:N14"/>
    <mergeCell ref="U11:U14"/>
    <mergeCell ref="V11:V14"/>
    <mergeCell ref="Q10:Q14"/>
    <mergeCell ref="R10:R14"/>
    <mergeCell ref="S10:V10"/>
    <mergeCell ref="O9:Q9"/>
    <mergeCell ref="O10:O14"/>
    <mergeCell ref="P10:P14"/>
    <mergeCell ref="K10:K14"/>
    <mergeCell ref="C11:C14"/>
    <mergeCell ref="S11:S14"/>
    <mergeCell ref="T11:T14"/>
    <mergeCell ref="F9:F14"/>
    <mergeCell ref="G9:G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17"/>
  <sheetViews>
    <sheetView zoomScalePageLayoutView="0" workbookViewId="0" topLeftCell="A7">
      <selection activeCell="D21" sqref="D21"/>
    </sheetView>
  </sheetViews>
  <sheetFormatPr defaultColWidth="9.00390625" defaultRowHeight="12.75"/>
  <cols>
    <col min="1" max="1" width="13.00390625" style="0" customWidth="1"/>
    <col min="2" max="2" width="12.00390625" style="0" customWidth="1"/>
    <col min="3" max="3" width="13.75390625" style="0" customWidth="1"/>
    <col min="4" max="4" width="41.625" style="0" customWidth="1"/>
    <col min="5" max="5" width="38.625" style="0" customWidth="1"/>
    <col min="6" max="9" width="18.125" style="0" customWidth="1"/>
  </cols>
  <sheetData>
    <row r="1" spans="1:16" ht="15.75">
      <c r="A1" s="152"/>
      <c r="B1" s="152"/>
      <c r="C1" s="152"/>
      <c r="D1" s="152"/>
      <c r="E1" s="152"/>
      <c r="F1" s="152"/>
      <c r="G1" s="152"/>
      <c r="H1" s="152"/>
      <c r="I1" s="152"/>
      <c r="J1" s="62"/>
      <c r="K1" s="62"/>
      <c r="L1" s="62"/>
      <c r="M1" s="62"/>
      <c r="N1" s="62"/>
      <c r="O1" s="62"/>
      <c r="P1" s="62"/>
    </row>
    <row r="2" spans="1:16" ht="39.75" customHeight="1">
      <c r="A2" s="63"/>
      <c r="B2" s="63"/>
      <c r="C2" s="63"/>
      <c r="D2" s="63"/>
      <c r="E2" s="63"/>
      <c r="F2" s="153" t="s">
        <v>389</v>
      </c>
      <c r="G2" s="153"/>
      <c r="H2" s="153"/>
      <c r="I2" s="153"/>
      <c r="J2" s="61"/>
      <c r="K2" s="61"/>
      <c r="L2" s="61"/>
      <c r="M2" s="61"/>
      <c r="N2" s="61"/>
      <c r="O2" s="61"/>
      <c r="P2" s="61"/>
    </row>
    <row r="3" spans="1:16" ht="33" customHeight="1">
      <c r="A3" s="154" t="s">
        <v>371</v>
      </c>
      <c r="B3" s="155"/>
      <c r="C3" s="155"/>
      <c r="D3" s="155"/>
      <c r="E3" s="155"/>
      <c r="F3" s="155"/>
      <c r="G3" s="155"/>
      <c r="H3" s="155"/>
      <c r="I3" s="155"/>
      <c r="J3" s="61"/>
      <c r="K3" s="61"/>
      <c r="L3" s="61"/>
      <c r="M3" s="61"/>
      <c r="N3" s="61"/>
      <c r="O3" s="61"/>
      <c r="P3" s="61"/>
    </row>
    <row r="4" spans="1:16" ht="18.75">
      <c r="A4" s="64"/>
      <c r="B4" s="65"/>
      <c r="C4" s="65"/>
      <c r="D4" s="65"/>
      <c r="E4" s="66"/>
      <c r="F4" s="66"/>
      <c r="G4" s="67"/>
      <c r="H4" s="66"/>
      <c r="I4" s="68" t="s">
        <v>65</v>
      </c>
      <c r="J4" s="61"/>
      <c r="K4" s="61"/>
      <c r="L4" s="61"/>
      <c r="M4" s="61"/>
      <c r="N4" s="61"/>
      <c r="O4" s="61"/>
      <c r="P4" s="61"/>
    </row>
    <row r="5" spans="1:16" ht="99.75">
      <c r="A5" s="69" t="s">
        <v>372</v>
      </c>
      <c r="B5" s="69" t="s">
        <v>373</v>
      </c>
      <c r="C5" s="69" t="s">
        <v>374</v>
      </c>
      <c r="D5" s="70" t="s">
        <v>375</v>
      </c>
      <c r="E5" s="71" t="s">
        <v>376</v>
      </c>
      <c r="F5" s="71" t="s">
        <v>377</v>
      </c>
      <c r="G5" s="71" t="s">
        <v>378</v>
      </c>
      <c r="H5" s="71" t="s">
        <v>379</v>
      </c>
      <c r="I5" s="71" t="s">
        <v>380</v>
      </c>
      <c r="J5" s="61"/>
      <c r="K5" s="61"/>
      <c r="L5" s="61"/>
      <c r="M5" s="61"/>
      <c r="N5" s="61"/>
      <c r="O5" s="61"/>
      <c r="P5" s="61"/>
    </row>
    <row r="6" spans="1:16" ht="44.25">
      <c r="A6" s="72" t="s">
        <v>227</v>
      </c>
      <c r="B6" s="72"/>
      <c r="C6" s="72"/>
      <c r="D6" s="73" t="s">
        <v>381</v>
      </c>
      <c r="E6" s="57"/>
      <c r="F6" s="57"/>
      <c r="G6" s="57"/>
      <c r="H6" s="57"/>
      <c r="I6" s="57"/>
      <c r="J6" s="74"/>
      <c r="K6" s="74"/>
      <c r="L6" s="74"/>
      <c r="M6" s="74"/>
      <c r="N6" s="74"/>
      <c r="O6" s="74"/>
      <c r="P6" s="74"/>
    </row>
    <row r="7" spans="1:16" ht="41.25">
      <c r="A7" s="72" t="s">
        <v>228</v>
      </c>
      <c r="B7" s="72"/>
      <c r="C7" s="72"/>
      <c r="D7" s="73" t="s">
        <v>382</v>
      </c>
      <c r="E7" s="58"/>
      <c r="F7" s="58"/>
      <c r="G7" s="58"/>
      <c r="H7" s="58"/>
      <c r="I7" s="58"/>
      <c r="J7" s="61"/>
      <c r="K7" s="61"/>
      <c r="L7" s="61"/>
      <c r="M7" s="61"/>
      <c r="N7" s="61"/>
      <c r="O7" s="61"/>
      <c r="P7" s="61"/>
    </row>
    <row r="8" spans="1:16" ht="63">
      <c r="A8" s="72" t="s">
        <v>383</v>
      </c>
      <c r="B8" s="75" t="s">
        <v>384</v>
      </c>
      <c r="C8" s="75" t="s">
        <v>385</v>
      </c>
      <c r="D8" s="76" t="s">
        <v>386</v>
      </c>
      <c r="E8" s="60" t="s">
        <v>387</v>
      </c>
      <c r="F8" s="58">
        <v>29.2</v>
      </c>
      <c r="G8" s="58"/>
      <c r="H8" s="58"/>
      <c r="I8" s="58">
        <v>29.2</v>
      </c>
      <c r="J8" s="61"/>
      <c r="K8" s="61"/>
      <c r="L8" s="61"/>
      <c r="M8" s="61"/>
      <c r="N8" s="61"/>
      <c r="O8" s="61"/>
      <c r="P8" s="61"/>
    </row>
    <row r="9" spans="1:16" ht="15">
      <c r="A9" s="77"/>
      <c r="B9" s="77"/>
      <c r="C9" s="75"/>
      <c r="D9" s="73" t="s">
        <v>388</v>
      </c>
      <c r="E9" s="79"/>
      <c r="F9" s="79">
        <v>29.2</v>
      </c>
      <c r="G9" s="79"/>
      <c r="H9" s="79"/>
      <c r="I9" s="79">
        <v>29.2</v>
      </c>
      <c r="J9" s="61"/>
      <c r="K9" s="61"/>
      <c r="L9" s="61"/>
      <c r="M9" s="61"/>
      <c r="N9" s="61"/>
      <c r="O9" s="61"/>
      <c r="P9" s="61"/>
    </row>
    <row r="10" spans="1:16" ht="12.75">
      <c r="A10" s="63"/>
      <c r="B10" s="63"/>
      <c r="C10" s="63"/>
      <c r="D10" s="63"/>
      <c r="E10" s="63"/>
      <c r="F10" s="63"/>
      <c r="G10" s="63"/>
      <c r="H10" s="63"/>
      <c r="I10" s="63"/>
      <c r="J10" s="61"/>
      <c r="K10" s="61"/>
      <c r="L10" s="61"/>
      <c r="M10" s="61"/>
      <c r="N10" s="61"/>
      <c r="O10" s="61"/>
      <c r="P10" s="61"/>
    </row>
    <row r="11" spans="1:16" ht="15.75">
      <c r="A11" s="156"/>
      <c r="B11" s="156"/>
      <c r="C11" s="156"/>
      <c r="D11" s="156"/>
      <c r="E11" s="156"/>
      <c r="F11" s="156"/>
      <c r="G11" s="156"/>
      <c r="H11" s="156"/>
      <c r="I11" s="156"/>
      <c r="J11" s="61"/>
      <c r="K11" s="61"/>
      <c r="L11" s="61"/>
      <c r="M11" s="61"/>
      <c r="N11" s="61"/>
      <c r="O11" s="61"/>
      <c r="P11" s="61"/>
    </row>
    <row r="12" spans="1:16" ht="12.75">
      <c r="A12" s="150"/>
      <c r="B12" s="150"/>
      <c r="C12" s="150"/>
      <c r="D12" s="150"/>
      <c r="E12" s="150"/>
      <c r="F12" s="150"/>
      <c r="G12" s="150"/>
      <c r="H12" s="150"/>
      <c r="I12" s="150"/>
      <c r="J12" s="150"/>
      <c r="K12" s="150"/>
      <c r="L12" s="150"/>
      <c r="M12" s="150"/>
      <c r="N12" s="150"/>
      <c r="O12" s="150"/>
      <c r="P12" s="150"/>
    </row>
    <row r="13" spans="1:16" ht="12.75">
      <c r="A13" s="151"/>
      <c r="B13" s="151"/>
      <c r="C13" s="151"/>
      <c r="D13" s="151"/>
      <c r="E13" s="151"/>
      <c r="F13" s="151"/>
      <c r="G13" s="151"/>
      <c r="H13" s="151"/>
      <c r="I13" s="151"/>
      <c r="J13" s="151"/>
      <c r="K13" s="151"/>
      <c r="L13" s="151"/>
      <c r="M13" s="151"/>
      <c r="N13" s="151"/>
      <c r="O13" s="151"/>
      <c r="P13" s="151"/>
    </row>
    <row r="14" spans="1:16" ht="12.75">
      <c r="A14" s="150"/>
      <c r="B14" s="150"/>
      <c r="C14" s="150"/>
      <c r="D14" s="150"/>
      <c r="E14" s="150"/>
      <c r="F14" s="150"/>
      <c r="G14" s="150"/>
      <c r="H14" s="150"/>
      <c r="I14" s="150"/>
      <c r="J14" s="80"/>
      <c r="K14" s="80"/>
      <c r="L14" s="80"/>
      <c r="M14" s="80"/>
      <c r="N14" s="80"/>
      <c r="O14" s="80"/>
      <c r="P14" s="80"/>
    </row>
    <row r="15" spans="1:28" ht="12.75">
      <c r="A15" s="151"/>
      <c r="B15" s="151"/>
      <c r="C15" s="151"/>
      <c r="D15" s="151"/>
      <c r="E15" s="151"/>
      <c r="F15" s="151"/>
      <c r="G15" s="151"/>
      <c r="H15" s="151"/>
      <c r="I15" s="151"/>
      <c r="J15" s="151"/>
      <c r="K15" s="151"/>
      <c r="L15" s="151"/>
      <c r="M15" s="151"/>
      <c r="N15" s="151"/>
      <c r="O15" s="151"/>
      <c r="P15" s="151"/>
      <c r="AB15" s="61"/>
    </row>
    <row r="17" spans="1:6" ht="12.75">
      <c r="A17" s="2" t="s">
        <v>370</v>
      </c>
      <c r="D17" s="2"/>
      <c r="E17" s="2"/>
      <c r="F17" s="56" t="s">
        <v>49</v>
      </c>
    </row>
  </sheetData>
  <sheetProtection/>
  <mergeCells count="8">
    <mergeCell ref="A14:I14"/>
    <mergeCell ref="A15:P15"/>
    <mergeCell ref="A1:I1"/>
    <mergeCell ref="F2:I2"/>
    <mergeCell ref="A3:I3"/>
    <mergeCell ref="A11:I11"/>
    <mergeCell ref="A12:P12"/>
    <mergeCell ref="A13:P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45"/>
  <sheetViews>
    <sheetView tabSelected="1" zoomScalePageLayoutView="0" workbookViewId="0" topLeftCell="A34">
      <selection activeCell="E45" sqref="E45"/>
    </sheetView>
  </sheetViews>
  <sheetFormatPr defaultColWidth="9.00390625" defaultRowHeight="12.75"/>
  <cols>
    <col min="1" max="1" width="14.125" style="0" customWidth="1"/>
    <col min="2" max="2" width="13.25390625" style="0" customWidth="1"/>
    <col min="3" max="3" width="15.25390625" style="0" customWidth="1"/>
    <col min="4" max="4" width="46.25390625" style="0" customWidth="1"/>
    <col min="5" max="5" width="38.625" style="0" customWidth="1"/>
    <col min="6" max="8" width="18.125" style="0" customWidth="1"/>
    <col min="9" max="9" width="3.75390625" style="0" customWidth="1"/>
  </cols>
  <sheetData>
    <row r="1" spans="1:16" ht="44.25" customHeight="1">
      <c r="A1" s="63"/>
      <c r="B1" s="63"/>
      <c r="C1" s="63"/>
      <c r="D1" s="81"/>
      <c r="E1" s="81"/>
      <c r="F1" s="153" t="s">
        <v>419</v>
      </c>
      <c r="G1" s="153"/>
      <c r="H1" s="153"/>
      <c r="I1" s="82"/>
      <c r="J1" s="82"/>
      <c r="K1" s="82"/>
      <c r="L1" s="82"/>
      <c r="M1" s="82"/>
      <c r="N1" s="82"/>
      <c r="O1" s="82"/>
      <c r="P1" s="82"/>
    </row>
    <row r="2" spans="1:16" ht="55.5" customHeight="1">
      <c r="A2" s="154" t="s">
        <v>390</v>
      </c>
      <c r="B2" s="157"/>
      <c r="C2" s="157"/>
      <c r="D2" s="157"/>
      <c r="E2" s="157"/>
      <c r="F2" s="157"/>
      <c r="G2" s="157"/>
      <c r="H2" s="157"/>
      <c r="I2" s="82"/>
      <c r="J2" s="82"/>
      <c r="K2" s="82"/>
      <c r="L2" s="82"/>
      <c r="M2" s="82"/>
      <c r="N2" s="82"/>
      <c r="O2" s="82"/>
      <c r="P2" s="82"/>
    </row>
    <row r="3" spans="1:16" ht="18.75">
      <c r="A3" s="83"/>
      <c r="B3" s="66"/>
      <c r="C3" s="66"/>
      <c r="D3" s="84"/>
      <c r="E3" s="84"/>
      <c r="F3" s="84"/>
      <c r="G3" s="85"/>
      <c r="H3" s="86" t="s">
        <v>65</v>
      </c>
      <c r="I3" s="82"/>
      <c r="J3" s="82"/>
      <c r="K3" s="82"/>
      <c r="L3" s="82"/>
      <c r="M3" s="82"/>
      <c r="N3" s="82"/>
      <c r="O3" s="82"/>
      <c r="P3" s="82"/>
    </row>
    <row r="4" spans="1:8" ht="79.5">
      <c r="A4" s="69" t="s">
        <v>372</v>
      </c>
      <c r="B4" s="69" t="s">
        <v>373</v>
      </c>
      <c r="C4" s="69" t="s">
        <v>374</v>
      </c>
      <c r="D4" s="69" t="s">
        <v>375</v>
      </c>
      <c r="E4" s="71" t="s">
        <v>391</v>
      </c>
      <c r="F4" s="87" t="s">
        <v>4</v>
      </c>
      <c r="G4" s="71" t="s">
        <v>5</v>
      </c>
      <c r="H4" s="71" t="s">
        <v>392</v>
      </c>
    </row>
    <row r="5" spans="1:8" ht="15.75">
      <c r="A5" s="88" t="s">
        <v>160</v>
      </c>
      <c r="B5" s="69"/>
      <c r="C5" s="69"/>
      <c r="D5" s="89" t="s">
        <v>77</v>
      </c>
      <c r="E5" s="71"/>
      <c r="F5" s="90">
        <f>F8+F9</f>
        <v>160.6</v>
      </c>
      <c r="G5" s="71"/>
      <c r="H5" s="91">
        <f>F5</f>
        <v>160.6</v>
      </c>
    </row>
    <row r="6" spans="1:8" ht="25.5">
      <c r="A6" s="88" t="s">
        <v>393</v>
      </c>
      <c r="B6" s="69"/>
      <c r="C6" s="69"/>
      <c r="D6" s="89" t="s">
        <v>394</v>
      </c>
      <c r="E6" s="71"/>
      <c r="F6" s="90"/>
      <c r="G6" s="71"/>
      <c r="H6" s="91">
        <f aca="true" t="shared" si="0" ref="H6:H37">F6</f>
        <v>0</v>
      </c>
    </row>
    <row r="7" spans="1:8" ht="15.75">
      <c r="A7" s="88"/>
      <c r="B7" s="69"/>
      <c r="C7" s="69"/>
      <c r="D7" s="92" t="s">
        <v>79</v>
      </c>
      <c r="E7" s="71"/>
      <c r="F7" s="90"/>
      <c r="G7" s="71"/>
      <c r="H7" s="91">
        <f t="shared" si="0"/>
        <v>0</v>
      </c>
    </row>
    <row r="8" spans="1:8" ht="47.25">
      <c r="A8" s="88" t="s">
        <v>166</v>
      </c>
      <c r="B8" s="69">
        <v>3202</v>
      </c>
      <c r="C8" s="69">
        <v>1030</v>
      </c>
      <c r="D8" s="93" t="s">
        <v>395</v>
      </c>
      <c r="E8" s="94" t="s">
        <v>396</v>
      </c>
      <c r="F8" s="95">
        <v>100</v>
      </c>
      <c r="G8" s="71"/>
      <c r="H8" s="91">
        <f t="shared" si="0"/>
        <v>100</v>
      </c>
    </row>
    <row r="9" spans="1:8" ht="25.5">
      <c r="A9" s="88" t="s">
        <v>169</v>
      </c>
      <c r="B9" s="69">
        <v>8600</v>
      </c>
      <c r="C9" s="88" t="s">
        <v>171</v>
      </c>
      <c r="D9" s="93" t="s">
        <v>85</v>
      </c>
      <c r="E9" s="94" t="s">
        <v>397</v>
      </c>
      <c r="F9" s="95">
        <v>60.6</v>
      </c>
      <c r="G9" s="71"/>
      <c r="H9" s="91">
        <f t="shared" si="0"/>
        <v>60.6</v>
      </c>
    </row>
    <row r="10" spans="1:8" ht="15.75">
      <c r="A10" s="88" t="s">
        <v>172</v>
      </c>
      <c r="B10" s="88" t="s">
        <v>172</v>
      </c>
      <c r="C10" s="69"/>
      <c r="D10" s="89"/>
      <c r="E10" s="94"/>
      <c r="F10" s="90">
        <f>F13+F15+F18+F23+F21+F16+F19</f>
        <v>237.4</v>
      </c>
      <c r="G10" s="71"/>
      <c r="H10" s="91">
        <f t="shared" si="0"/>
        <v>237.4</v>
      </c>
    </row>
    <row r="11" spans="1:8" ht="15.75">
      <c r="A11" s="88" t="s">
        <v>173</v>
      </c>
      <c r="B11" s="69"/>
      <c r="C11" s="69"/>
      <c r="D11" s="89"/>
      <c r="E11" s="94"/>
      <c r="F11" s="90"/>
      <c r="G11" s="71"/>
      <c r="H11" s="91">
        <f t="shared" si="0"/>
        <v>0</v>
      </c>
    </row>
    <row r="12" spans="1:8" ht="31.5">
      <c r="A12" s="88"/>
      <c r="B12" s="69"/>
      <c r="C12" s="69"/>
      <c r="D12" s="92" t="s">
        <v>89</v>
      </c>
      <c r="E12" s="94"/>
      <c r="F12" s="90"/>
      <c r="G12" s="71"/>
      <c r="H12" s="91">
        <f t="shared" si="0"/>
        <v>0</v>
      </c>
    </row>
    <row r="13" spans="1:8" ht="31.5">
      <c r="A13" s="88" t="s">
        <v>181</v>
      </c>
      <c r="B13" s="69">
        <v>3112</v>
      </c>
      <c r="C13" s="69">
        <v>1040</v>
      </c>
      <c r="D13" s="93" t="s">
        <v>90</v>
      </c>
      <c r="E13" s="94" t="s">
        <v>398</v>
      </c>
      <c r="F13" s="95">
        <v>10</v>
      </c>
      <c r="G13" s="71"/>
      <c r="H13" s="91">
        <f t="shared" si="0"/>
        <v>10</v>
      </c>
    </row>
    <row r="14" spans="1:8" ht="31.5">
      <c r="A14" s="88"/>
      <c r="B14" s="69"/>
      <c r="C14" s="69"/>
      <c r="D14" s="92" t="s">
        <v>91</v>
      </c>
      <c r="E14" s="94"/>
      <c r="F14" s="95"/>
      <c r="G14" s="71"/>
      <c r="H14" s="91">
        <f t="shared" si="0"/>
        <v>0</v>
      </c>
    </row>
    <row r="15" spans="1:8" ht="89.25">
      <c r="A15" s="88" t="s">
        <v>187</v>
      </c>
      <c r="B15" s="69">
        <v>3132</v>
      </c>
      <c r="C15" s="69">
        <v>1040</v>
      </c>
      <c r="D15" s="93" t="s">
        <v>399</v>
      </c>
      <c r="E15" s="94" t="s">
        <v>400</v>
      </c>
      <c r="F15" s="95">
        <v>20</v>
      </c>
      <c r="G15" s="71"/>
      <c r="H15" s="91">
        <f t="shared" si="0"/>
        <v>20</v>
      </c>
    </row>
    <row r="16" spans="1:8" ht="89.25">
      <c r="A16" s="88" t="s">
        <v>189</v>
      </c>
      <c r="B16" s="69">
        <v>3140</v>
      </c>
      <c r="C16" s="69">
        <v>1040</v>
      </c>
      <c r="D16" s="92" t="s">
        <v>94</v>
      </c>
      <c r="E16" s="94" t="s">
        <v>400</v>
      </c>
      <c r="F16" s="95">
        <v>30</v>
      </c>
      <c r="G16" s="71"/>
      <c r="H16" s="91">
        <f t="shared" si="0"/>
        <v>30</v>
      </c>
    </row>
    <row r="17" spans="1:8" ht="15.75">
      <c r="A17" s="88"/>
      <c r="B17" s="69"/>
      <c r="C17" s="69"/>
      <c r="D17" s="96" t="s">
        <v>95</v>
      </c>
      <c r="E17" s="94"/>
      <c r="F17" s="95"/>
      <c r="G17" s="71"/>
      <c r="H17" s="91">
        <f t="shared" si="0"/>
        <v>0</v>
      </c>
    </row>
    <row r="18" spans="1:8" ht="38.25">
      <c r="A18" s="88" t="s">
        <v>192</v>
      </c>
      <c r="B18" s="69">
        <v>5011</v>
      </c>
      <c r="C18" s="88" t="s">
        <v>194</v>
      </c>
      <c r="D18" s="93" t="s">
        <v>96</v>
      </c>
      <c r="E18" s="94" t="s">
        <v>401</v>
      </c>
      <c r="F18" s="95">
        <v>10</v>
      </c>
      <c r="G18" s="71"/>
      <c r="H18" s="91">
        <f t="shared" si="0"/>
        <v>10</v>
      </c>
    </row>
    <row r="19" spans="1:8" ht="38.25">
      <c r="A19" s="88" t="s">
        <v>195</v>
      </c>
      <c r="B19" s="69">
        <v>5012</v>
      </c>
      <c r="C19" s="88" t="s">
        <v>194</v>
      </c>
      <c r="D19" s="93" t="s">
        <v>97</v>
      </c>
      <c r="E19" s="94" t="s">
        <v>401</v>
      </c>
      <c r="F19" s="95">
        <v>10</v>
      </c>
      <c r="G19" s="71"/>
      <c r="H19" s="91">
        <f t="shared" si="0"/>
        <v>10</v>
      </c>
    </row>
    <row r="20" spans="1:8" ht="31.5">
      <c r="A20" s="88"/>
      <c r="B20" s="69">
        <v>5030</v>
      </c>
      <c r="C20" s="88"/>
      <c r="D20" s="92" t="s">
        <v>98</v>
      </c>
      <c r="E20" s="94"/>
      <c r="F20" s="95"/>
      <c r="G20" s="71"/>
      <c r="H20" s="91">
        <f t="shared" si="0"/>
        <v>0</v>
      </c>
    </row>
    <row r="21" spans="1:8" ht="78.75">
      <c r="A21" s="88" t="s">
        <v>198</v>
      </c>
      <c r="B21" s="69">
        <v>5031</v>
      </c>
      <c r="C21" s="88" t="s">
        <v>194</v>
      </c>
      <c r="D21" s="93" t="s">
        <v>99</v>
      </c>
      <c r="E21" s="94" t="s">
        <v>402</v>
      </c>
      <c r="F21" s="95">
        <v>10</v>
      </c>
      <c r="G21" s="71"/>
      <c r="H21" s="91">
        <f t="shared" si="0"/>
        <v>10</v>
      </c>
    </row>
    <row r="22" spans="1:8" ht="15.75">
      <c r="A22" s="88"/>
      <c r="B22" s="69"/>
      <c r="C22" s="88"/>
      <c r="D22" s="92" t="s">
        <v>101</v>
      </c>
      <c r="E22" s="97"/>
      <c r="F22" s="95"/>
      <c r="G22" s="71"/>
      <c r="H22" s="91">
        <f t="shared" si="0"/>
        <v>0</v>
      </c>
    </row>
    <row r="23" spans="1:8" ht="38.25">
      <c r="A23" s="88" t="s">
        <v>203</v>
      </c>
      <c r="B23" s="69">
        <v>7212</v>
      </c>
      <c r="C23" s="88" t="s">
        <v>205</v>
      </c>
      <c r="D23" s="93" t="s">
        <v>102</v>
      </c>
      <c r="E23" s="94" t="s">
        <v>403</v>
      </c>
      <c r="F23" s="95">
        <v>147.4</v>
      </c>
      <c r="G23" s="71"/>
      <c r="H23" s="91">
        <f t="shared" si="0"/>
        <v>147.4</v>
      </c>
    </row>
    <row r="24" spans="1:8" ht="15">
      <c r="A24" s="72">
        <v>1000000</v>
      </c>
      <c r="B24" s="77"/>
      <c r="C24" s="75"/>
      <c r="D24" s="78" t="s">
        <v>404</v>
      </c>
      <c r="E24" s="98"/>
      <c r="F24" s="99">
        <f>F26</f>
        <v>795.6</v>
      </c>
      <c r="G24" s="59"/>
      <c r="H24" s="91">
        <f t="shared" si="0"/>
        <v>795.6</v>
      </c>
    </row>
    <row r="25" spans="1:8" ht="27">
      <c r="A25" s="72">
        <v>1010000</v>
      </c>
      <c r="B25" s="77"/>
      <c r="C25" s="75"/>
      <c r="D25" s="78" t="s">
        <v>405</v>
      </c>
      <c r="E25" s="98"/>
      <c r="F25" s="99"/>
      <c r="G25" s="59"/>
      <c r="H25" s="91">
        <f t="shared" si="0"/>
        <v>0</v>
      </c>
    </row>
    <row r="26" spans="1:8" ht="75">
      <c r="A26" s="72">
        <v>1011020</v>
      </c>
      <c r="B26" s="77">
        <v>1020</v>
      </c>
      <c r="C26" s="75" t="s">
        <v>210</v>
      </c>
      <c r="D26" s="100" t="s">
        <v>406</v>
      </c>
      <c r="E26" s="101" t="s">
        <v>407</v>
      </c>
      <c r="F26" s="99">
        <v>795.6</v>
      </c>
      <c r="G26" s="59"/>
      <c r="H26" s="91">
        <f t="shared" si="0"/>
        <v>795.6</v>
      </c>
    </row>
    <row r="27" spans="1:8" ht="28.5">
      <c r="A27" s="72">
        <v>1500000</v>
      </c>
      <c r="B27" s="77"/>
      <c r="C27" s="75"/>
      <c r="D27" s="78" t="s">
        <v>408</v>
      </c>
      <c r="E27" s="98"/>
      <c r="F27" s="102">
        <f>F30+F31+F32+F35+F36+F33</f>
        <v>140</v>
      </c>
      <c r="G27" s="58"/>
      <c r="H27" s="91">
        <f t="shared" si="0"/>
        <v>140</v>
      </c>
    </row>
    <row r="28" spans="1:8" ht="29.25" thickBot="1">
      <c r="A28" s="72">
        <v>1510000</v>
      </c>
      <c r="B28" s="77"/>
      <c r="C28" s="75"/>
      <c r="D28" s="78" t="s">
        <v>409</v>
      </c>
      <c r="E28" s="98"/>
      <c r="F28" s="102"/>
      <c r="G28" s="58"/>
      <c r="H28" s="91">
        <f t="shared" si="0"/>
        <v>0</v>
      </c>
    </row>
    <row r="29" spans="1:8" ht="221.25" thickBot="1">
      <c r="A29" s="72"/>
      <c r="B29" s="77"/>
      <c r="C29" s="75"/>
      <c r="D29" s="103" t="s">
        <v>410</v>
      </c>
      <c r="E29" s="98"/>
      <c r="F29" s="102"/>
      <c r="G29" s="58"/>
      <c r="H29" s="91">
        <f t="shared" si="0"/>
        <v>0</v>
      </c>
    </row>
    <row r="30" spans="1:8" ht="267.75">
      <c r="A30" s="72">
        <v>1513031</v>
      </c>
      <c r="B30" s="71">
        <v>3031</v>
      </c>
      <c r="C30" s="72" t="s">
        <v>168</v>
      </c>
      <c r="D30" s="93" t="s">
        <v>411</v>
      </c>
      <c r="E30" s="101" t="s">
        <v>412</v>
      </c>
      <c r="F30" s="99">
        <v>12</v>
      </c>
      <c r="G30" s="59"/>
      <c r="H30" s="91">
        <f t="shared" si="0"/>
        <v>12</v>
      </c>
    </row>
    <row r="31" spans="1:8" ht="94.5">
      <c r="A31" s="72">
        <v>1513033</v>
      </c>
      <c r="B31" s="71">
        <v>3033</v>
      </c>
      <c r="C31" s="72" t="s">
        <v>239</v>
      </c>
      <c r="D31" s="93" t="s">
        <v>413</v>
      </c>
      <c r="E31" s="101" t="s">
        <v>412</v>
      </c>
      <c r="F31" s="99">
        <v>15.6</v>
      </c>
      <c r="G31" s="59"/>
      <c r="H31" s="91">
        <f t="shared" si="0"/>
        <v>15.6</v>
      </c>
    </row>
    <row r="32" spans="1:8" ht="63.75">
      <c r="A32" s="72">
        <v>1513034</v>
      </c>
      <c r="B32" s="71">
        <v>3034</v>
      </c>
      <c r="C32" s="72" t="s">
        <v>239</v>
      </c>
      <c r="D32" s="93" t="s">
        <v>414</v>
      </c>
      <c r="E32" s="101" t="s">
        <v>412</v>
      </c>
      <c r="F32" s="99">
        <v>22.4</v>
      </c>
      <c r="G32" s="59"/>
      <c r="H32" s="91">
        <f t="shared" si="0"/>
        <v>22.4</v>
      </c>
    </row>
    <row r="33" spans="1:8" ht="63.75">
      <c r="A33" s="72">
        <v>1513035</v>
      </c>
      <c r="B33" s="71">
        <v>3035</v>
      </c>
      <c r="C33" s="104" t="s">
        <v>239</v>
      </c>
      <c r="D33" s="105" t="s">
        <v>415</v>
      </c>
      <c r="E33" s="101" t="s">
        <v>412</v>
      </c>
      <c r="F33" s="99">
        <v>10</v>
      </c>
      <c r="G33" s="59"/>
      <c r="H33" s="91">
        <f t="shared" si="0"/>
        <v>10</v>
      </c>
    </row>
    <row r="34" spans="1:8" ht="94.5">
      <c r="A34" s="72"/>
      <c r="B34" s="71"/>
      <c r="C34" s="72"/>
      <c r="D34" s="92" t="s">
        <v>416</v>
      </c>
      <c r="E34" s="106"/>
      <c r="F34" s="99"/>
      <c r="G34" s="59"/>
      <c r="H34" s="91">
        <f t="shared" si="0"/>
        <v>0</v>
      </c>
    </row>
    <row r="35" spans="1:8" ht="78.75">
      <c r="A35" s="72">
        <v>1513181</v>
      </c>
      <c r="B35" s="71">
        <v>3181</v>
      </c>
      <c r="C35" s="107" t="s">
        <v>285</v>
      </c>
      <c r="D35" s="108" t="s">
        <v>417</v>
      </c>
      <c r="E35" s="94" t="s">
        <v>418</v>
      </c>
      <c r="F35" s="99">
        <v>80</v>
      </c>
      <c r="G35" s="59"/>
      <c r="H35" s="91">
        <f t="shared" si="0"/>
        <v>80</v>
      </c>
    </row>
    <row r="36" spans="1:8" ht="18.75">
      <c r="A36" s="72"/>
      <c r="B36" s="71"/>
      <c r="C36" s="72"/>
      <c r="D36" s="109"/>
      <c r="E36" s="110"/>
      <c r="F36" s="99"/>
      <c r="G36" s="59"/>
      <c r="H36" s="91"/>
    </row>
    <row r="37" spans="1:8" ht="15">
      <c r="A37" s="75"/>
      <c r="B37" s="77"/>
      <c r="C37" s="75"/>
      <c r="D37" s="73" t="s">
        <v>388</v>
      </c>
      <c r="E37" s="79"/>
      <c r="F37" s="111">
        <f>F5+F10+F24+F27</f>
        <v>1333.6</v>
      </c>
      <c r="G37" s="79"/>
      <c r="H37" s="91">
        <f t="shared" si="0"/>
        <v>1333.6</v>
      </c>
    </row>
    <row r="38" spans="1:16" ht="12.75">
      <c r="A38" s="63"/>
      <c r="B38" s="63"/>
      <c r="C38" s="63"/>
      <c r="D38" s="81"/>
      <c r="E38" s="81"/>
      <c r="F38" s="81"/>
      <c r="G38" s="81"/>
      <c r="H38" s="81"/>
      <c r="I38" s="82"/>
      <c r="J38" s="82"/>
      <c r="K38" s="82"/>
      <c r="L38" s="82"/>
      <c r="M38" s="82"/>
      <c r="N38" s="82"/>
      <c r="O38" s="82"/>
      <c r="P38" s="82"/>
    </row>
    <row r="39" spans="1:16" ht="12.75">
      <c r="A39" s="158"/>
      <c r="B39" s="158"/>
      <c r="C39" s="158"/>
      <c r="D39" s="158"/>
      <c r="E39" s="158"/>
      <c r="F39" s="158"/>
      <c r="G39" s="158"/>
      <c r="H39" s="158"/>
      <c r="I39" s="82"/>
      <c r="J39" s="82"/>
      <c r="K39" s="82"/>
      <c r="L39" s="82"/>
      <c r="M39" s="82"/>
      <c r="N39" s="82"/>
      <c r="O39" s="82"/>
      <c r="P39" s="82"/>
    </row>
    <row r="40" spans="1:16" ht="12.75">
      <c r="A40" s="150"/>
      <c r="B40" s="150"/>
      <c r="C40" s="150"/>
      <c r="D40" s="150"/>
      <c r="E40" s="150"/>
      <c r="F40" s="150"/>
      <c r="G40" s="150"/>
      <c r="H40" s="150"/>
      <c r="I40" s="112"/>
      <c r="J40" s="112"/>
      <c r="K40" s="112"/>
      <c r="L40" s="112"/>
      <c r="M40" s="112"/>
      <c r="N40" s="112"/>
      <c r="O40" s="112"/>
      <c r="P40" s="112"/>
    </row>
    <row r="41" spans="1:16" ht="15.75">
      <c r="A41" s="159"/>
      <c r="B41" s="159"/>
      <c r="C41" s="159"/>
      <c r="D41" s="159"/>
      <c r="E41" s="159"/>
      <c r="F41" s="159"/>
      <c r="G41" s="159"/>
      <c r="H41" s="159"/>
      <c r="I41" s="159"/>
      <c r="J41" s="159"/>
      <c r="K41" s="159"/>
      <c r="L41" s="159"/>
      <c r="M41" s="159"/>
      <c r="N41" s="159"/>
      <c r="O41" s="159"/>
      <c r="P41" s="159"/>
    </row>
    <row r="42" spans="1:16" ht="12.75">
      <c r="A42" s="150"/>
      <c r="B42" s="150"/>
      <c r="C42" s="150"/>
      <c r="D42" s="150"/>
      <c r="E42" s="150"/>
      <c r="F42" s="150"/>
      <c r="G42" s="150"/>
      <c r="H42" s="150"/>
      <c r="I42" s="112"/>
      <c r="J42" s="112"/>
      <c r="K42" s="112"/>
      <c r="L42" s="112"/>
      <c r="M42" s="112"/>
      <c r="N42" s="112"/>
      <c r="O42" s="112"/>
      <c r="P42" s="112"/>
    </row>
    <row r="43" spans="1:16" ht="12.75">
      <c r="A43" s="151"/>
      <c r="B43" s="151"/>
      <c r="C43" s="151"/>
      <c r="D43" s="151"/>
      <c r="E43" s="151"/>
      <c r="F43" s="151"/>
      <c r="G43" s="151"/>
      <c r="H43" s="151"/>
      <c r="I43" s="151"/>
      <c r="J43" s="151"/>
      <c r="K43" s="151"/>
      <c r="L43" s="151"/>
      <c r="M43" s="151"/>
      <c r="N43" s="151"/>
      <c r="O43" s="151"/>
      <c r="P43" s="151"/>
    </row>
    <row r="45" spans="3:9" ht="12.75">
      <c r="C45" s="2" t="s">
        <v>48</v>
      </c>
      <c r="F45" s="2" t="s">
        <v>49</v>
      </c>
      <c r="G45" s="2"/>
      <c r="H45" s="2"/>
      <c r="I45" s="56"/>
    </row>
  </sheetData>
  <sheetProtection/>
  <mergeCells count="7">
    <mergeCell ref="A43:P43"/>
    <mergeCell ref="F1:H1"/>
    <mergeCell ref="A2:H2"/>
    <mergeCell ref="A39:H39"/>
    <mergeCell ref="A40:H40"/>
    <mergeCell ref="A41:P41"/>
    <mergeCell ref="A42:H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dc:creator>
  <cp:keywords/>
  <dc:description/>
  <cp:lastModifiedBy>Наташа</cp:lastModifiedBy>
  <cp:lastPrinted>2016-12-26T11:18:13Z</cp:lastPrinted>
  <dcterms:created xsi:type="dcterms:W3CDTF">2016-12-26T11:17:36Z</dcterms:created>
  <dcterms:modified xsi:type="dcterms:W3CDTF">2017-01-19T14:22:08Z</dcterms:modified>
  <cp:category/>
  <cp:version/>
  <cp:contentType/>
  <cp:contentStatus/>
</cp:coreProperties>
</file>